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ecure\Letting List\"/>
    </mc:Choice>
  </mc:AlternateContent>
  <bookViews>
    <workbookView xWindow="0" yWindow="0" windowWidth="23040" windowHeight="9192"/>
  </bookViews>
  <sheets>
    <sheet name="SUMMARY" sheetId="2" r:id="rId1"/>
    <sheet name="&gt;$100,000 - 321" sheetId="7" r:id="rId2"/>
    <sheet name="ADS NOT EXECUTED" sheetId="6" r:id="rId3"/>
    <sheet name="ADS MAY BE AWARDED BY 1-8-2024" sheetId="9" r:id="rId4"/>
  </sheets>
  <definedNames>
    <definedName name="_xlnm._FilterDatabase" localSheetId="1" hidden="1">'&gt;$100,000 - 321'!$E$3:$E$323</definedName>
    <definedName name="_xlnm._FilterDatabase" localSheetId="3" hidden="1">'ADS MAY BE AWARDED BY 1-8-2024'!#REF!</definedName>
    <definedName name="_xlnm._FilterDatabase" localSheetId="2" hidden="1">'ADS NOT EXECUTED'!#REF!</definedName>
    <definedName name="_xlnm.Print_Area" localSheetId="3">'ADS MAY BE AWARDED BY 1-8-2024'!$A$1:$G$12</definedName>
    <definedName name="_xlnm.Print_Area" localSheetId="2">Table4[#All]</definedName>
    <definedName name="_xlnm.Print_Titles" localSheetId="1">'&gt;$100,000 - 321'!$1:$2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/>
  <c r="B9" i="2"/>
  <c r="F22" i="9"/>
  <c r="G12" i="9"/>
  <c r="F324" i="7" l="1"/>
  <c r="D7" i="2" s="1"/>
  <c r="G22" i="6"/>
  <c r="D9" i="2" s="1"/>
  <c r="F31" i="6"/>
</calcChain>
</file>

<file path=xl/sharedStrings.xml><?xml version="1.0" encoding="utf-8"?>
<sst xmlns="http://schemas.openxmlformats.org/spreadsheetml/2006/main" count="1615" uniqueCount="1234">
  <si>
    <t>4400004128</t>
  </si>
  <si>
    <t>H.004273.5 (I-49 CONNECTOR)</t>
  </si>
  <si>
    <t>STANTEC CONSULTING SERVICES INC</t>
  </si>
  <si>
    <t>07/09/2029</t>
  </si>
  <si>
    <t>4400004278</t>
  </si>
  <si>
    <t>OSBR - H.010724.5</t>
  </si>
  <si>
    <t>T. BAKER SMITH, LLC</t>
  </si>
  <si>
    <t>07/25/2024</t>
  </si>
  <si>
    <t>4400004666</t>
  </si>
  <si>
    <t>H.002868.5 I-49 SOUTH</t>
  </si>
  <si>
    <t>PENSCO INC</t>
  </si>
  <si>
    <t>12/31/2025</t>
  </si>
  <si>
    <t>4400004726</t>
  </si>
  <si>
    <t>H.004113 I-12 TO BUSH</t>
  </si>
  <si>
    <t>03/08/2026</t>
  </si>
  <si>
    <t>4400004727</t>
  </si>
  <si>
    <t>H.002397.2 LA 16 (PETE'S HWY)</t>
  </si>
  <si>
    <t>ARCADIS U S INC</t>
  </si>
  <si>
    <t>01/31/2024</t>
  </si>
  <si>
    <t>4400004761</t>
  </si>
  <si>
    <t>H.004957 I-12 TO BUSH</t>
  </si>
  <si>
    <t>EVANS GRAVES ENGINEERS INC</t>
  </si>
  <si>
    <t>06/10/2024</t>
  </si>
  <si>
    <t>4400004763</t>
  </si>
  <si>
    <t>IDIQ ELECTRICIAL AND MECHNICAL ENG SVCS</t>
  </si>
  <si>
    <t>WSP USA INC</t>
  </si>
  <si>
    <t>06/30/2024</t>
  </si>
  <si>
    <t>4400004822</t>
  </si>
  <si>
    <t>H.003968 I-10 CALCASIEU RIVER BRIDGE</t>
  </si>
  <si>
    <t>PROVIDENCE ENGINEERING AND</t>
  </si>
  <si>
    <t>03/31/2024</t>
  </si>
  <si>
    <t>4400004900</t>
  </si>
  <si>
    <t>HNTB CORPORATION</t>
  </si>
  <si>
    <t>04/15/2026</t>
  </si>
  <si>
    <t>4400005660</t>
  </si>
  <si>
    <t>IDIQ ELECTRICAL SERVICES</t>
  </si>
  <si>
    <t>BUCHART HORN INC</t>
  </si>
  <si>
    <t>07/22/2025</t>
  </si>
  <si>
    <t>4400005673</t>
  </si>
  <si>
    <t>H.011235 I-49 SOUTH @ VEROT SCHOOL RD</t>
  </si>
  <si>
    <t>HUVAL &amp; ASSOCIATES</t>
  </si>
  <si>
    <t>07/31/2026</t>
  </si>
  <si>
    <t>4400005740</t>
  </si>
  <si>
    <t>H.004100.1 I-10/I-12 IMPROVEMENT STUDY</t>
  </si>
  <si>
    <t>10/03/2024</t>
  </si>
  <si>
    <t>4400005756</t>
  </si>
  <si>
    <t>OSBR - H.011523.5</t>
  </si>
  <si>
    <t>MONROE &amp; CORIE INC</t>
  </si>
  <si>
    <t>11/30/2025</t>
  </si>
  <si>
    <t>4400005890</t>
  </si>
  <si>
    <t>IDIQ TRAFFIC ENGINEERING SERVICES</t>
  </si>
  <si>
    <t>GRESHAM SMITH AND PARTNERS</t>
  </si>
  <si>
    <t>01/17/2024</t>
  </si>
  <si>
    <t>4400005891</t>
  </si>
  <si>
    <t>IDIQ SRTS AND LRSP</t>
  </si>
  <si>
    <t>DIGITAL ENGINEERING &amp; IMAGING INC</t>
  </si>
  <si>
    <t>01/21/2024</t>
  </si>
  <si>
    <t>4400005893</t>
  </si>
  <si>
    <t>MEYER, MEYER, LACROIX &amp; HIXSON LLC</t>
  </si>
  <si>
    <t>03/09/2024</t>
  </si>
  <si>
    <t>4400005894</t>
  </si>
  <si>
    <t>02/02/2024</t>
  </si>
  <si>
    <t>4400005899</t>
  </si>
  <si>
    <t>OSBR H.011534.5</t>
  </si>
  <si>
    <t>RAHMAN &amp; ASSOCIATES INC</t>
  </si>
  <si>
    <t>09/23/2026</t>
  </si>
  <si>
    <t>4400006822</t>
  </si>
  <si>
    <t>H.004985.2 I-12 TO BUSH MITIGATION</t>
  </si>
  <si>
    <t>RESOURCE ENVIRONMENTAL</t>
  </si>
  <si>
    <t>04/29/2027</t>
  </si>
  <si>
    <t>4400006839</t>
  </si>
  <si>
    <t>H.007020 HISTORIC BRIDGE INVENTORY</t>
  </si>
  <si>
    <t>Mead &amp; Hunt, Inc</t>
  </si>
  <si>
    <t>4400007803</t>
  </si>
  <si>
    <t>H.005121 LA 1/LA 415 CONNECTOR</t>
  </si>
  <si>
    <t>05/26/2024</t>
  </si>
  <si>
    <t>4400007959</t>
  </si>
  <si>
    <t>H.008915 LA 3234 EXT FROM LA 1065</t>
  </si>
  <si>
    <t>N-Y ASSOCIATES INC</t>
  </si>
  <si>
    <t>01/19/2024</t>
  </si>
  <si>
    <t>4400008112</t>
  </si>
  <si>
    <t>H.011137 I-12 (LA 21 TO US 190)</t>
  </si>
  <si>
    <t>STANLEY CONSULTANTS INC</t>
  </si>
  <si>
    <t>4400008711</t>
  </si>
  <si>
    <t>H.004526.5 LEEVILLE TO GOLDEN MEADOW</t>
  </si>
  <si>
    <t>SIGMA CONSULTING GROUP INC</t>
  </si>
  <si>
    <t>4400009913</t>
  </si>
  <si>
    <t>OSBR H.010597.5</t>
  </si>
  <si>
    <t>TRICOEUR SERVICES LLC</t>
  </si>
  <si>
    <t>4400010428</t>
  </si>
  <si>
    <t>H.007300 KANSAS LANE - GARRETT RD. CONNE</t>
  </si>
  <si>
    <t>LAZENBY &amp; ASSOCIATES INC</t>
  </si>
  <si>
    <t>09/05/2024</t>
  </si>
  <si>
    <t>4400010620</t>
  </si>
  <si>
    <t>H.012889 I-20 W. OF LA 3 TO AIRLINE DR</t>
  </si>
  <si>
    <t>INNOVATIVE CONTRACTING &amp;</t>
  </si>
  <si>
    <t>09/30/2024</t>
  </si>
  <si>
    <t>BOYD HOLMES ENGINEERING INC</t>
  </si>
  <si>
    <t>4400011353</t>
  </si>
  <si>
    <t>IDIQ FOR ELECTRICAL SERVICE</t>
  </si>
  <si>
    <t>08/26/2024</t>
  </si>
  <si>
    <t>4400011354</t>
  </si>
  <si>
    <t>G E C INC</t>
  </si>
  <si>
    <t>07/03/2024</t>
  </si>
  <si>
    <t>4400011834</t>
  </si>
  <si>
    <t>H.012811 STATEWIDE DOTD RR INVENTORY 201</t>
  </si>
  <si>
    <t>MOFFATT &amp; NICHOL INC</t>
  </si>
  <si>
    <t>07/25/2026</t>
  </si>
  <si>
    <t>4400012893</t>
  </si>
  <si>
    <t>H.004273.5, LAFAYETTE URBAN SECTION</t>
  </si>
  <si>
    <t>TERRACON CONSULTANTS INC</t>
  </si>
  <si>
    <t>05/29/2028</t>
  </si>
  <si>
    <t>4400013274</t>
  </si>
  <si>
    <t>H.010601.5, I-10 (LA 328 TO LA 347)</t>
  </si>
  <si>
    <t>12/20/2024</t>
  </si>
  <si>
    <t>4400013321</t>
  </si>
  <si>
    <t>IDIQ IN-DEPTH BRIDGE INSPECTION</t>
  </si>
  <si>
    <t>04/11/2024</t>
  </si>
  <si>
    <t>4400013322</t>
  </si>
  <si>
    <t>06/13/2024</t>
  </si>
  <si>
    <t>11/30/2024</t>
  </si>
  <si>
    <t>4400013384</t>
  </si>
  <si>
    <t>H.013130.5 OSBR PROGRAM</t>
  </si>
  <si>
    <t>11/14/2024</t>
  </si>
  <si>
    <t>4400013387</t>
  </si>
  <si>
    <t>H.013137.5 OSBR PROGRAM</t>
  </si>
  <si>
    <t>4400013388</t>
  </si>
  <si>
    <t>H.013144.5 OSBR PROGRAM</t>
  </si>
  <si>
    <t>AUCOIN &amp; ASSOCIATES INC</t>
  </si>
  <si>
    <t>4400013520</t>
  </si>
  <si>
    <t>TRAFFIC DATA COLLECTION/MONITORING SVCS</t>
  </si>
  <si>
    <t>ITS REGIONAL LLC</t>
  </si>
  <si>
    <t>03/18/2024</t>
  </si>
  <si>
    <t>4400013710</t>
  </si>
  <si>
    <t>IDIQ FOR CE&amp;I</t>
  </si>
  <si>
    <t>05/31/2024</t>
  </si>
  <si>
    <t>4400013850</t>
  </si>
  <si>
    <t>IDIQ DESIGN OF SAFETY PROJECTS</t>
  </si>
  <si>
    <t>NEEL SCHAFFER INC</t>
  </si>
  <si>
    <t>4400013851</t>
  </si>
  <si>
    <t>IDIQ CE&amp;I FOR SAFETY DESIGN PROJECTS</t>
  </si>
  <si>
    <t>MICHAEL BAKER INTERNATIONAL INC</t>
  </si>
  <si>
    <t>05/06/2024</t>
  </si>
  <si>
    <t>4400014181</t>
  </si>
  <si>
    <t>FORD STREEET EXTENSION, H.011310</t>
  </si>
  <si>
    <t>MEYER ENGINEERS LTD</t>
  </si>
  <si>
    <t>04/12/2024</t>
  </si>
  <si>
    <t>4400014315</t>
  </si>
  <si>
    <t>IDIQ PAINTING INSPECTION, MONITORING,CEI</t>
  </si>
  <si>
    <t>GREENMAN PEDERSEN INC</t>
  </si>
  <si>
    <t>06/05/2024</t>
  </si>
  <si>
    <t>4400014317</t>
  </si>
  <si>
    <t>MODJESKI &amp; MASTERS INC</t>
  </si>
  <si>
    <t>04/23/2024</t>
  </si>
  <si>
    <t>4400014659</t>
  </si>
  <si>
    <t>IDIQ FOR SUBSURFACE UTILITY ENGINEERING</t>
  </si>
  <si>
    <t>SJB GROUP LLC</t>
  </si>
  <si>
    <t>03/11/2024</t>
  </si>
  <si>
    <t>4400014660</t>
  </si>
  <si>
    <t>IDIQ SUE SERVICES</t>
  </si>
  <si>
    <t>NTB ASSOCIATES INC</t>
  </si>
  <si>
    <t>02/22/2024</t>
  </si>
  <si>
    <t>4400014661</t>
  </si>
  <si>
    <t>03/08/2024</t>
  </si>
  <si>
    <t>4400014845</t>
  </si>
  <si>
    <t>4400014884</t>
  </si>
  <si>
    <t>PAN AMERICAN ENGINEERS LLC</t>
  </si>
  <si>
    <t>4400014913</t>
  </si>
  <si>
    <t>US 90 RAILROAD OVERPASS, SE OF  LA 85</t>
  </si>
  <si>
    <t>SHREAD KUYRKENDALL &amp; ASSOCIATES INC</t>
  </si>
  <si>
    <t>08/14/2024</t>
  </si>
  <si>
    <t>4400015236</t>
  </si>
  <si>
    <t>IDIQ FOR PROFESSIONAL SURVEYING SERVICES</t>
  </si>
  <si>
    <t>02/18/2024</t>
  </si>
  <si>
    <t>4400015237</t>
  </si>
  <si>
    <t>FORTE &amp; TABLADA INC</t>
  </si>
  <si>
    <t>4400015487</t>
  </si>
  <si>
    <t>DIGITAL ENGINEERING AND IMAGING INC</t>
  </si>
  <si>
    <t>05/08/2024</t>
  </si>
  <si>
    <t>4400015488</t>
  </si>
  <si>
    <t>PROVIDENCE ENGINEERING &amp; DESIGN LLC</t>
  </si>
  <si>
    <t>06/04/2024</t>
  </si>
  <si>
    <t>4400015615</t>
  </si>
  <si>
    <t>04/01/2024</t>
  </si>
  <si>
    <t>4400015733</t>
  </si>
  <si>
    <t>LOCAL PUBLIC AGENCY DOCUMENTED PLANNING</t>
  </si>
  <si>
    <t>4400016017</t>
  </si>
  <si>
    <t>IDIQ PROFESSIONAL SURVEYING SERVICES</t>
  </si>
  <si>
    <t>05/02/2024</t>
  </si>
  <si>
    <t>4400016018</t>
  </si>
  <si>
    <t>4400016019</t>
  </si>
  <si>
    <t>COYLE ENGINEEERING CO INC</t>
  </si>
  <si>
    <t>06/17/2024</t>
  </si>
  <si>
    <t>4400016035</t>
  </si>
  <si>
    <t>DAVID W BACKSTEDT JR LLC</t>
  </si>
  <si>
    <t>4400016173</t>
  </si>
  <si>
    <t>I-220/I-20 INTERCHANGE IMP &amp; BAFB ACCESS</t>
  </si>
  <si>
    <t>VOLKERT INC</t>
  </si>
  <si>
    <t>05/14/2024</t>
  </si>
  <si>
    <t>4400016176</t>
  </si>
  <si>
    <t>IDIQ FOR UNDERGROUND SSTORAGE TANK CORRE</t>
  </si>
  <si>
    <t>FUGRO USA LAND INC</t>
  </si>
  <si>
    <t>01/31/2025</t>
  </si>
  <si>
    <t>4400016178</t>
  </si>
  <si>
    <t>IDIQ FOR UNDERGROUND STORAGE TANK SITE A</t>
  </si>
  <si>
    <t>SEMS INC</t>
  </si>
  <si>
    <t>4400016364</t>
  </si>
  <si>
    <t>IDIQ FOR STATEWIDE INTELLIGENT TRANSPOR</t>
  </si>
  <si>
    <t>01/16/2025</t>
  </si>
  <si>
    <t>4400016399</t>
  </si>
  <si>
    <t>SHSP LAW ENFORCEMENT EXPERT</t>
  </si>
  <si>
    <t>Ronald R. Whittaker</t>
  </si>
  <si>
    <t>08/16/2024</t>
  </si>
  <si>
    <t>4400016477</t>
  </si>
  <si>
    <t>IDIQ STATEWIDE FACILITIES AND REST AREA</t>
  </si>
  <si>
    <t>AILLET, FENNER, JOLLY &amp;</t>
  </si>
  <si>
    <t>11/18/2024</t>
  </si>
  <si>
    <t>4400016811</t>
  </si>
  <si>
    <t>IDIQ FOR INTELLIGENT TRANSPORTATION SYST</t>
  </si>
  <si>
    <t>ARCADIS US INC</t>
  </si>
  <si>
    <t>12/30/2024</t>
  </si>
  <si>
    <t>4400017006</t>
  </si>
  <si>
    <t>I-10/LOYOLA INTERCHANGE IMPROVEMENTS</t>
  </si>
  <si>
    <t>08/27/2024</t>
  </si>
  <si>
    <t>4400017032</t>
  </si>
  <si>
    <t>IDIQ LIDAR AND PHOTOGRAMMETRY SUPPORT</t>
  </si>
  <si>
    <t>THE SANBORN MAP COMPANY INC</t>
  </si>
  <si>
    <t>02/25/2026</t>
  </si>
  <si>
    <t>4400017067</t>
  </si>
  <si>
    <t>LWI REGION NO. 1</t>
  </si>
  <si>
    <t>ATKINS NORTH AMERICA INC</t>
  </si>
  <si>
    <t>06/29/2025</t>
  </si>
  <si>
    <t>4400017068</t>
  </si>
  <si>
    <t>WATERSHED INITATIVE (LWI) REGION NO. 2</t>
  </si>
  <si>
    <t>FREESE AND NICHOLS INC</t>
  </si>
  <si>
    <t>4400017069</t>
  </si>
  <si>
    <t>WATERSHED INITATIVE (LWI) REGION NO. 3</t>
  </si>
  <si>
    <t>WSP USA ENVIR &amp; INFRASTRUCTURE INC</t>
  </si>
  <si>
    <t>4400017088</t>
  </si>
  <si>
    <t>COMITE DIVERSION CANAL CEI/UTILITY RELOC</t>
  </si>
  <si>
    <t>RICHARD C LAMBERT CONSULTANTS LLC</t>
  </si>
  <si>
    <t>06/12/2025</t>
  </si>
  <si>
    <t>4400017089</t>
  </si>
  <si>
    <t>IDIQ INVENTORY &amp; INSPECTION SIGN TRUSSES</t>
  </si>
  <si>
    <t>04/28/2025</t>
  </si>
  <si>
    <t>4400017090</t>
  </si>
  <si>
    <t>LWI REGION NO. 4</t>
  </si>
  <si>
    <t>C H FENSTERMAKER &amp; ASSOCIATES  LLC</t>
  </si>
  <si>
    <t>4400017091</t>
  </si>
  <si>
    <t>WATERSHED INITATIVE (LWI) REGION NO. 5</t>
  </si>
  <si>
    <t>HDR ENGINEERING INC</t>
  </si>
  <si>
    <t>4400017092</t>
  </si>
  <si>
    <t>LWI REGION NO. 6</t>
  </si>
  <si>
    <t>4400017093</t>
  </si>
  <si>
    <t>WATERSHED INITATIVE (LWI) REGION NO. 7</t>
  </si>
  <si>
    <t>DEWBERRY ENGINEERS INC</t>
  </si>
  <si>
    <t>4400017163</t>
  </si>
  <si>
    <t>IDIQ FOR NON-DESTRUCTIVE EVALUATION OF S</t>
  </si>
  <si>
    <t>BRIDGE DIAGNOSTICS INC</t>
  </si>
  <si>
    <t>04/09/2024</t>
  </si>
  <si>
    <t>4400017262</t>
  </si>
  <si>
    <t>IDIQ FOR BRIDGE PRESERVATION</t>
  </si>
  <si>
    <t>05/13/2025</t>
  </si>
  <si>
    <t>4400017263</t>
  </si>
  <si>
    <t>04/16/2025</t>
  </si>
  <si>
    <t>4400017264</t>
  </si>
  <si>
    <t>4400017293</t>
  </si>
  <si>
    <t>I-20: LA 544 OVERPASS REPLACEMENT</t>
  </si>
  <si>
    <t>11/26/2025</t>
  </si>
  <si>
    <t>4400017310</t>
  </si>
  <si>
    <t>SDR ENGINEERING CONSULTANTS</t>
  </si>
  <si>
    <t>04/15/2024</t>
  </si>
  <si>
    <t>4400017327</t>
  </si>
  <si>
    <t>IDIQ INNOV. PROC &amp; ALT DEL SUPPORT SERV</t>
  </si>
  <si>
    <t>4400017328</t>
  </si>
  <si>
    <t>4400017329</t>
  </si>
  <si>
    <t>4400017331</t>
  </si>
  <si>
    <t>Ralph D. Mitchell Jr.</t>
  </si>
  <si>
    <t>10/09/2024</t>
  </si>
  <si>
    <t>4400017421</t>
  </si>
  <si>
    <t>COMITE RIVER DIVERSION BRIDGE</t>
  </si>
  <si>
    <t>4400017430</t>
  </si>
  <si>
    <t>COMPANY CANAL BRIDGE (CE&amp;I) H.001498</t>
  </si>
  <si>
    <t>HARDESTY &amp; HANOVER LLC</t>
  </si>
  <si>
    <t>07/30/2025</t>
  </si>
  <si>
    <t>4400017438</t>
  </si>
  <si>
    <t>MRB SOUTH GBR:  LA 1 TO LA 30 CONNECTOR</t>
  </si>
  <si>
    <t>ATLAS TECHNICAL CONSULTANTS LLC</t>
  </si>
  <si>
    <t>07/07/2025</t>
  </si>
  <si>
    <t>4400017484</t>
  </si>
  <si>
    <t>IDIQ FOR CPM ANALYSIS</t>
  </si>
  <si>
    <t>CONSTRUCTION OPTIMIZATION ENG INC</t>
  </si>
  <si>
    <t>03/17/2025</t>
  </si>
  <si>
    <t>4400017485</t>
  </si>
  <si>
    <t>4400017531</t>
  </si>
  <si>
    <t>IDIQ FOR AVIATION PROGAM UPDATE</t>
  </si>
  <si>
    <t>INFRASTRUCTURE CONSULTING &amp;</t>
  </si>
  <si>
    <t>06/08/2025</t>
  </si>
  <si>
    <t>4400017597</t>
  </si>
  <si>
    <t>RURAL BRIDGE INITIATIVE DIST. 3,7,61,62</t>
  </si>
  <si>
    <t>BURK-KLEINPETER INC</t>
  </si>
  <si>
    <t>08/18/2025</t>
  </si>
  <si>
    <t>4400017598</t>
  </si>
  <si>
    <t>RURAL BRIDGE INITIATIVE DIST. 4,5,8,58</t>
  </si>
  <si>
    <t>T BAKER SMITH LLC</t>
  </si>
  <si>
    <t>08/04/2025</t>
  </si>
  <si>
    <t>4400017686</t>
  </si>
  <si>
    <t>IDIQ PAVEMENT PRESERVATION, 04,05,08, 58</t>
  </si>
  <si>
    <t>03/12/2025</t>
  </si>
  <si>
    <t>4400017687</t>
  </si>
  <si>
    <t>IDIQ FOR PAVEMENT PRESERVATION, DISTRICT</t>
  </si>
  <si>
    <t>HARTMAN ENGINEERING INC</t>
  </si>
  <si>
    <t>4400017710</t>
  </si>
  <si>
    <t>01/24/2025</t>
  </si>
  <si>
    <t>4400017711</t>
  </si>
  <si>
    <t>01/30/2025</t>
  </si>
  <si>
    <t>4400017712</t>
  </si>
  <si>
    <t>CHUSTZ SURVEYING INC</t>
  </si>
  <si>
    <t>4400017713</t>
  </si>
  <si>
    <t>4400017764</t>
  </si>
  <si>
    <t>IDIQ FOR ENGINEERING AND INSPECTION SERV</t>
  </si>
  <si>
    <t>DENMON ENGINEERING CO INC</t>
  </si>
  <si>
    <t>04/08/2025</t>
  </si>
  <si>
    <t>4400017922</t>
  </si>
  <si>
    <t>05/01/2025</t>
  </si>
  <si>
    <t>4400018271</t>
  </si>
  <si>
    <t>IDIQ FOR STAGE 0 STUDIES</t>
  </si>
  <si>
    <t>4400018646</t>
  </si>
  <si>
    <t>LA 415 TO ESSEN LANE ON I-10 AND I-12</t>
  </si>
  <si>
    <t>10/01/2025</t>
  </si>
  <si>
    <t>4400018780</t>
  </si>
  <si>
    <t>IDIQ SHSP DEVELOPMENT &amp; IMPLEMENTATION</t>
  </si>
  <si>
    <t>08/14/2025</t>
  </si>
  <si>
    <t>4400018899</t>
  </si>
  <si>
    <t>BELLE CHASSE BRIDGE &amp; TUNNEL (HBI)</t>
  </si>
  <si>
    <t>12/31/2024</t>
  </si>
  <si>
    <t>4400018931</t>
  </si>
  <si>
    <t>INFORMATION CENTER AT SOUTHERN UNIV.</t>
  </si>
  <si>
    <t>HEWITT WASHINGTON &amp; ASSOCIATES INC</t>
  </si>
  <si>
    <t>04/07/2025</t>
  </si>
  <si>
    <t>4400019010</t>
  </si>
  <si>
    <t>IDIQ ROADWAY DESIGN SERVICES</t>
  </si>
  <si>
    <t>08/10/2025</t>
  </si>
  <si>
    <t>4400019011</t>
  </si>
  <si>
    <t>IDIQ FOR GEOTECHNICAL SERVICES STATEWIDE</t>
  </si>
  <si>
    <t>APS DESIGN &amp; TESTING LLC</t>
  </si>
  <si>
    <t>11/19/2025</t>
  </si>
  <si>
    <t>4400019012</t>
  </si>
  <si>
    <t>GEOENGINEERS INC</t>
  </si>
  <si>
    <t>10/20/2025</t>
  </si>
  <si>
    <t>4400019013</t>
  </si>
  <si>
    <t>ARDAMAN &amp; ASSOCIATES, INC.</t>
  </si>
  <si>
    <t>10/15/2025</t>
  </si>
  <si>
    <t>4400019014</t>
  </si>
  <si>
    <t>12/01/2025</t>
  </si>
  <si>
    <t>4400019015</t>
  </si>
  <si>
    <t>11/02/2025</t>
  </si>
  <si>
    <t>4400019016</t>
  </si>
  <si>
    <t>THOMPSON ENGINEERING INC</t>
  </si>
  <si>
    <t>10/12/2025</t>
  </si>
  <si>
    <t>4400019017</t>
  </si>
  <si>
    <t>EUSTIS ENGINEERING LLC</t>
  </si>
  <si>
    <t>10/28/2025</t>
  </si>
  <si>
    <t>4400019121</t>
  </si>
  <si>
    <t>IDIQ UNDERWATER BRIDGE INSPECTIONS</t>
  </si>
  <si>
    <t>08/13/2025</t>
  </si>
  <si>
    <t>4400019122</t>
  </si>
  <si>
    <t>CONSOR ENGINEERS LLC</t>
  </si>
  <si>
    <t>4400019165</t>
  </si>
  <si>
    <t>ELLIOTT BAY DESIGN GROUP LLC</t>
  </si>
  <si>
    <t>03/10/2026</t>
  </si>
  <si>
    <t>11/12/2025</t>
  </si>
  <si>
    <t>MORGAN GOUDEAU &amp; ASSOCIATES INC</t>
  </si>
  <si>
    <t>4400019183</t>
  </si>
  <si>
    <t>01/07/2026</t>
  </si>
  <si>
    <t>4400019184</t>
  </si>
  <si>
    <t>01/05/2026</t>
  </si>
  <si>
    <t>4400019336</t>
  </si>
  <si>
    <t>RURAL BRIDGE REPL INIT.PH 2 DIST 04 &amp; 05</t>
  </si>
  <si>
    <t>05/17/2026</t>
  </si>
  <si>
    <t>4400019337</t>
  </si>
  <si>
    <t>RURAL BRIDGE REP INIT.PH 2,DIST 08,58,05</t>
  </si>
  <si>
    <t>07/14/2026</t>
  </si>
  <si>
    <t>4400019338</t>
  </si>
  <si>
    <t>RURAL BRIDGE INIT.PH 2, D 02,03,07,61,62</t>
  </si>
  <si>
    <t>04/13/2026</t>
  </si>
  <si>
    <t>4400019379</t>
  </si>
  <si>
    <t>LA 30: EBR PL - I-10</t>
  </si>
  <si>
    <t>01/27/2027</t>
  </si>
  <si>
    <t>4400019430</t>
  </si>
  <si>
    <t>LRSP/SR2PP ENGINEER</t>
  </si>
  <si>
    <t>MARK J MORVANT P E LLC</t>
  </si>
  <si>
    <t>09/15/2025</t>
  </si>
  <si>
    <t>4400019550</t>
  </si>
  <si>
    <t>LA 1 PORT ALLEN CANAL BR REPLACEMT CE&amp;I</t>
  </si>
  <si>
    <t>4400019580</t>
  </si>
  <si>
    <t>IDIQ TUNNEL INSPECTION</t>
  </si>
  <si>
    <t>MOTT MACDONALD GROUP INC</t>
  </si>
  <si>
    <t>02/12/2026</t>
  </si>
  <si>
    <t>4400019581</t>
  </si>
  <si>
    <t>IDIQ INDEPENDENT COST ESTIMATING (ICE)</t>
  </si>
  <si>
    <t>4400019582</t>
  </si>
  <si>
    <t>KREBS CORPORATION</t>
  </si>
  <si>
    <t>10/22/2025</t>
  </si>
  <si>
    <t>4400019680</t>
  </si>
  <si>
    <t>OV COLLEGE DRIVE FLYOVER RAMP</t>
  </si>
  <si>
    <t>09/10/2025</t>
  </si>
  <si>
    <t>4400019714</t>
  </si>
  <si>
    <t>IDIQ HYDROGRAPHIC SURVEY  04, 05, 08, 58</t>
  </si>
  <si>
    <t>4400019715</t>
  </si>
  <si>
    <t>IDIQ HYDROGRAPHIC SURVEY  02,03,07,61,62</t>
  </si>
  <si>
    <t>01/12/2026</t>
  </si>
  <si>
    <t>4400019864</t>
  </si>
  <si>
    <t>OSBR GURNEY ROAD BRIDGES</t>
  </si>
  <si>
    <t>01/28/2026</t>
  </si>
  <si>
    <t>03/05/2026</t>
  </si>
  <si>
    <t>4400019870</t>
  </si>
  <si>
    <t>IDIQ DESIGN OF SAFETY PROJECTS D 3,7,8</t>
  </si>
  <si>
    <t>4400019871</t>
  </si>
  <si>
    <t>IDIQ DESIGN OF SAFETY PROJECTS D 4,5,58</t>
  </si>
  <si>
    <t>01/27/2026</t>
  </si>
  <si>
    <t>4400019872</t>
  </si>
  <si>
    <t>IDIQ CE&amp;I SERVICES FOR SAFETY PROJECTS</t>
  </si>
  <si>
    <t>ECM CONSULTANTS INC</t>
  </si>
  <si>
    <t>02/09/2026</t>
  </si>
  <si>
    <t>4400019873</t>
  </si>
  <si>
    <t>Beast Engineering LLC</t>
  </si>
  <si>
    <t>4400019905</t>
  </si>
  <si>
    <t>COMITE RIV DIV CANAL BRIDGES CMAR PT 1</t>
  </si>
  <si>
    <t>BOH BROTHERS CONSTRUCTION CO LLC</t>
  </si>
  <si>
    <t>4400019950</t>
  </si>
  <si>
    <t>IDIQ CE&amp;I SERVICES DISTRICT 03</t>
  </si>
  <si>
    <t>G.E.C., Inc.</t>
  </si>
  <si>
    <t>01/13/2026</t>
  </si>
  <si>
    <t>4400019951</t>
  </si>
  <si>
    <t>01/25/2026</t>
  </si>
  <si>
    <t>4400019967</t>
  </si>
  <si>
    <t>IDIQ FOR STATEWIDE CLAIMS ANALYSIS</t>
  </si>
  <si>
    <t>03/15/2026</t>
  </si>
  <si>
    <t>4400020018</t>
  </si>
  <si>
    <t>4400020058</t>
  </si>
  <si>
    <t>IDIQ ITS DESIGN &amp; IMPLEMENTATION SVCS</t>
  </si>
  <si>
    <t>4400020063</t>
  </si>
  <si>
    <t>IDIQ FOR ELECTRICAL SERVICES</t>
  </si>
  <si>
    <t>05/21/2026</t>
  </si>
  <si>
    <t>4400020064</t>
  </si>
  <si>
    <t>4400020156</t>
  </si>
  <si>
    <t>LA 47: IWGO BRIDGE REHABILITATION (HBI)</t>
  </si>
  <si>
    <t>TRC ENGINEERS INC</t>
  </si>
  <si>
    <t>06/10/2026</t>
  </si>
  <si>
    <t>4400020291</t>
  </si>
  <si>
    <t>LA 182 @ LA 723 ROUNDABOUT H.012869</t>
  </si>
  <si>
    <t>06/25/2026</t>
  </si>
  <si>
    <t>4400020842</t>
  </si>
  <si>
    <t>IDIQ ENG &amp; INSP OF STATE REGULATED DAMS</t>
  </si>
  <si>
    <t>05/14/2026</t>
  </si>
  <si>
    <t>4400020904</t>
  </si>
  <si>
    <t>CONTRACT FOR I-10 CMAR PRE-CONSTRUCTION</t>
  </si>
  <si>
    <t>KIEWIT-BOH AJV</t>
  </si>
  <si>
    <t>4400020960</t>
  </si>
  <si>
    <t>IDIQ FOR NFIP/CTP PROGRAM</t>
  </si>
  <si>
    <t>HALFF ASSOCIATES INC</t>
  </si>
  <si>
    <t>4400020961</t>
  </si>
  <si>
    <t>Quality Engineering &amp; Surveying, LL</t>
  </si>
  <si>
    <t>11/30/2026</t>
  </si>
  <si>
    <t>4400021092</t>
  </si>
  <si>
    <t>HORROCKS ENGINEERS INC</t>
  </si>
  <si>
    <t>4400021094</t>
  </si>
  <si>
    <t>UPDATE STATEWIDE TRANSPORTATION PLAN</t>
  </si>
  <si>
    <t>11/09/2027</t>
  </si>
  <si>
    <t>4400021121</t>
  </si>
  <si>
    <t>CROSS BAYOU BRIDGE REPLACEMENT</t>
  </si>
  <si>
    <t>02/18/2025</t>
  </si>
  <si>
    <t>4400021128</t>
  </si>
  <si>
    <t>03/18/2026</t>
  </si>
  <si>
    <t>4400021325</t>
  </si>
  <si>
    <t>08/16/2026</t>
  </si>
  <si>
    <t>4400021326</t>
  </si>
  <si>
    <t>08/04/2026</t>
  </si>
  <si>
    <t>4400021519</t>
  </si>
  <si>
    <t>US 371: KCS OVERPASSES HBI</t>
  </si>
  <si>
    <t>10/27/2026</t>
  </si>
  <si>
    <t>4400021530</t>
  </si>
  <si>
    <t>IDIQ SURVEYING SERVICE DISTRICTS 04 &amp; 05</t>
  </si>
  <si>
    <t>08/26/2026</t>
  </si>
  <si>
    <t>4400021531</t>
  </si>
  <si>
    <t>IDIQ SURVEYING SERVICE DISTRICTS 08 &amp; 58</t>
  </si>
  <si>
    <t>10/13/2026</t>
  </si>
  <si>
    <t>4400021532</t>
  </si>
  <si>
    <t>IDIQ SURVEYING SERVICE DISTRICTS 03 &amp; 07</t>
  </si>
  <si>
    <t>09/28/2026</t>
  </si>
  <si>
    <t>4400021533</t>
  </si>
  <si>
    <t>IDIQ SURVEYING SERVICE DISTS 02, 61,&amp; 62</t>
  </si>
  <si>
    <t>09/14/2026</t>
  </si>
  <si>
    <t>4400021593</t>
  </si>
  <si>
    <t>IDIQ BRIDGE LOAD RATING SERVICES</t>
  </si>
  <si>
    <t>4400021594</t>
  </si>
  <si>
    <t>11/04/2026</t>
  </si>
  <si>
    <t>4400021595</t>
  </si>
  <si>
    <t>IDIQ BRIDGE INSTRUMENTATION SERVICES</t>
  </si>
  <si>
    <t>08/13/2026</t>
  </si>
  <si>
    <t>4400021680</t>
  </si>
  <si>
    <t>LA 1 LEEVILLE TO GOLDEN MEADOW PH 2 CEI</t>
  </si>
  <si>
    <t>01/12/2027</t>
  </si>
  <si>
    <t>4400021740</t>
  </si>
  <si>
    <t>01/28/2027</t>
  </si>
  <si>
    <t>4400021783</t>
  </si>
  <si>
    <t>REPLACEMENT OF EIGHT (8) BRIDGES</t>
  </si>
  <si>
    <t>02/15/2027</t>
  </si>
  <si>
    <t>4400021973</t>
  </si>
  <si>
    <t>11/10/2026</t>
  </si>
  <si>
    <t>4400021974</t>
  </si>
  <si>
    <t>11/19/2026</t>
  </si>
  <si>
    <t>4400022581</t>
  </si>
  <si>
    <t>I-10 CBD3 &amp; CBD4</t>
  </si>
  <si>
    <t>08/11/2028</t>
  </si>
  <si>
    <t>4400022901</t>
  </si>
  <si>
    <t>LA 3094 HEARNE AVE BR/US 80 KCS RR OP</t>
  </si>
  <si>
    <t>01/04/2028</t>
  </si>
  <si>
    <t>4400023074</t>
  </si>
  <si>
    <t>IDIQ CE&amp;I SERVICES &amp; STAFF AUGMENTATION</t>
  </si>
  <si>
    <t>02/07/2027</t>
  </si>
  <si>
    <t>4400023101</t>
  </si>
  <si>
    <t>IDIQ LWI/SPP - GROUP 1</t>
  </si>
  <si>
    <t>04/21/2027</t>
  </si>
  <si>
    <t>4400023102</t>
  </si>
  <si>
    <t>IDIQ LWI/SPP - GROUP 2</t>
  </si>
  <si>
    <t>04/26/2027</t>
  </si>
  <si>
    <t>4400023510</t>
  </si>
  <si>
    <t>IDIQ FOR BRIDGE INSPECTION SERVICES</t>
  </si>
  <si>
    <t>SDR ENGINEERING CONSULTANTS INC</t>
  </si>
  <si>
    <t>09/20/2027</t>
  </si>
  <si>
    <t>4400023511</t>
  </si>
  <si>
    <t>07/01/2027</t>
  </si>
  <si>
    <t>4400023512</t>
  </si>
  <si>
    <t>06/20/2027</t>
  </si>
  <si>
    <t>4400023640</t>
  </si>
  <si>
    <t>IDIQ FOR TOLLING SUPPORT</t>
  </si>
  <si>
    <t>05/17/2027</t>
  </si>
  <si>
    <t>4400023689</t>
  </si>
  <si>
    <t>IDIQ FOR SAFETY STUDIES</t>
  </si>
  <si>
    <t>06/06/2027</t>
  </si>
  <si>
    <t>4400023690</t>
  </si>
  <si>
    <t>4400023706</t>
  </si>
  <si>
    <t>SOUTH COLLEGE RD (LA 3025) SIDEWALKS</t>
  </si>
  <si>
    <t>08/08/2027</t>
  </si>
  <si>
    <t>4400023783</t>
  </si>
  <si>
    <t>BAYOU BLUE ROAD (LA 316) SIDEWALKS</t>
  </si>
  <si>
    <t>4400023812</t>
  </si>
  <si>
    <t>IDIQ WEIGH STATION ASST, REHAB, PLAN DEV</t>
  </si>
  <si>
    <t>4400023838</t>
  </si>
  <si>
    <t>4400023881</t>
  </si>
  <si>
    <t>GRANT MANAGEMENT GROUP LLC</t>
  </si>
  <si>
    <t>04/04/2027</t>
  </si>
  <si>
    <t>4400023882</t>
  </si>
  <si>
    <t>LOUISIANA CLEAN FUELS</t>
  </si>
  <si>
    <t>4400023897</t>
  </si>
  <si>
    <t>10/20/2027</t>
  </si>
  <si>
    <t>4400023909</t>
  </si>
  <si>
    <t>IDIQ MOVABLE BRIDGE PRESERVATION</t>
  </si>
  <si>
    <t>09/21/2027</t>
  </si>
  <si>
    <t>4400023921</t>
  </si>
  <si>
    <t>AECOM TECHNICAL SERVICES INC</t>
  </si>
  <si>
    <t>10/05/2027</t>
  </si>
  <si>
    <t>4400023922</t>
  </si>
  <si>
    <t>4400023923</t>
  </si>
  <si>
    <t>09/27/2027</t>
  </si>
  <si>
    <t>4400023943</t>
  </si>
  <si>
    <t>IDIQ FOR ROADWAY DESIGN SERVICES</t>
  </si>
  <si>
    <t>03/05/2027</t>
  </si>
  <si>
    <t>4400023972</t>
  </si>
  <si>
    <t>IDIQ FOR CULTURAL RESOURCES SERVICES</t>
  </si>
  <si>
    <t>12/09/2027</t>
  </si>
  <si>
    <t>4400024021</t>
  </si>
  <si>
    <t>LA 302: BAYOU BARATARIA MB REPLACEMENT</t>
  </si>
  <si>
    <t>12/05/2027</t>
  </si>
  <si>
    <t>4400024084</t>
  </si>
  <si>
    <t>CMAR HOOPER ROAD WIDENING</t>
  </si>
  <si>
    <t>12/12/2027</t>
  </si>
  <si>
    <t>4400024113</t>
  </si>
  <si>
    <t>PECUE LANE/I-10 INTERCHANGE CE&amp;I</t>
  </si>
  <si>
    <t>4400024147</t>
  </si>
  <si>
    <t>IDIQ FOR VALUE ENGINEERING SERVICES</t>
  </si>
  <si>
    <t>VE GROUP LLC</t>
  </si>
  <si>
    <t>09/15/2027</t>
  </si>
  <si>
    <t>4400024148</t>
  </si>
  <si>
    <t>08/31/2027</t>
  </si>
  <si>
    <t>4400024185</t>
  </si>
  <si>
    <t>4400024186</t>
  </si>
  <si>
    <t>4400024187</t>
  </si>
  <si>
    <t>10/04/2027</t>
  </si>
  <si>
    <t>4400024188</t>
  </si>
  <si>
    <t>4400024189</t>
  </si>
  <si>
    <t>4400024204</t>
  </si>
  <si>
    <t>SUPPLEMENTAL TRAFFIC ANALYSIS &amp; TMP REV</t>
  </si>
  <si>
    <t>06/10/2027</t>
  </si>
  <si>
    <t>4400024307</t>
  </si>
  <si>
    <t>I-20: WIDENING/OVRLY (VANCIL RD-LA 34)</t>
  </si>
  <si>
    <t>01/12/2028</t>
  </si>
  <si>
    <t>4400024424</t>
  </si>
  <si>
    <t>11/21/2027</t>
  </si>
  <si>
    <t>4400024438</t>
  </si>
  <si>
    <t>US 90Z: HARVEY CANAL TUNNEL REHAB CE&amp;I</t>
  </si>
  <si>
    <t>03/31/2028</t>
  </si>
  <si>
    <t>4400024461</t>
  </si>
  <si>
    <t>LA 385: RYAN STREET INTERSECTION IMPROVE</t>
  </si>
  <si>
    <t>12/08/2027</t>
  </si>
  <si>
    <t>CRESCENT ENGINEERING &amp; MAPPING LLC</t>
  </si>
  <si>
    <t>12/19/2027</t>
  </si>
  <si>
    <t>4400024589</t>
  </si>
  <si>
    <t>OSBR S TIGER BEND RD &amp; EAST ACHORD RD</t>
  </si>
  <si>
    <t>4400024590</t>
  </si>
  <si>
    <t>OSBR H.014991.5 EAST BATON ROUGE</t>
  </si>
  <si>
    <t>ROYAL ENGINEERS &amp; CONSULTANTS</t>
  </si>
  <si>
    <t>4400024629</t>
  </si>
  <si>
    <t>NELSON RD EXT &amp; BRIDGE CONST SUPPORT</t>
  </si>
  <si>
    <t>08/26/2027</t>
  </si>
  <si>
    <t>4400024641</t>
  </si>
  <si>
    <t>LA 447 CORRIDOR STUDY</t>
  </si>
  <si>
    <t>11/16/2027</t>
  </si>
  <si>
    <t>4400024651</t>
  </si>
  <si>
    <t>IDIQ FOR GEOTECHNICAL SERVICES</t>
  </si>
  <si>
    <t>10/25/2027</t>
  </si>
  <si>
    <t>4400024652</t>
  </si>
  <si>
    <t>11/29/2027</t>
  </si>
  <si>
    <t>4400024657</t>
  </si>
  <si>
    <t>ECS SOUTHEAST LLP</t>
  </si>
  <si>
    <t>4400024660</t>
  </si>
  <si>
    <t>IDIQ CE&amp;I SERVICES MAJORITY DISTRICT 03</t>
  </si>
  <si>
    <t>01/17/2028</t>
  </si>
  <si>
    <t>4400024831</t>
  </si>
  <si>
    <t>IDIQ PAVEMENT PRESERVATION PROJECTS</t>
  </si>
  <si>
    <t>12/22/2027</t>
  </si>
  <si>
    <t>4400024927</t>
  </si>
  <si>
    <t>03/20/2028</t>
  </si>
  <si>
    <t>4400025002</t>
  </si>
  <si>
    <t>IDIQ NON-DESTRUCTIVE TESTING/EVALUATION</t>
  </si>
  <si>
    <t>01/11/2028</t>
  </si>
  <si>
    <t>4400025003</t>
  </si>
  <si>
    <t>WISS JANNEY ELSTNER ASSOCIATES INC</t>
  </si>
  <si>
    <t>4400025022</t>
  </si>
  <si>
    <t>IIJA OSBR DISTRICT 02</t>
  </si>
  <si>
    <t>09/30/2027</t>
  </si>
  <si>
    <t>4400025023</t>
  </si>
  <si>
    <t>IIJA OSBR DISTRICT 03</t>
  </si>
  <si>
    <t>4400025024</t>
  </si>
  <si>
    <t>IIJA OSBR DISTRICT 04</t>
  </si>
  <si>
    <t>4400025025</t>
  </si>
  <si>
    <t>IIJA OSBR DISTRICT 05</t>
  </si>
  <si>
    <t>4400025026</t>
  </si>
  <si>
    <t>IIJA OSBR DISTRICT 07</t>
  </si>
  <si>
    <t>4400025027</t>
  </si>
  <si>
    <t>IIJA OSBR DISTRICT 08</t>
  </si>
  <si>
    <t>4400025028</t>
  </si>
  <si>
    <t>IIJA OSBR DISTRICT 58</t>
  </si>
  <si>
    <t>EXP US SERVICES INC</t>
  </si>
  <si>
    <t>10/14/2027</t>
  </si>
  <si>
    <t>4400025029</t>
  </si>
  <si>
    <t>IIJA OSBR DISTRICT 61 EBR</t>
  </si>
  <si>
    <t>03/27/2028</t>
  </si>
  <si>
    <t>4400025036</t>
  </si>
  <si>
    <t>OSBR HALES ROAD OVER HURRICANE BAYOU</t>
  </si>
  <si>
    <t>4400025039</t>
  </si>
  <si>
    <t>OSBR SIBLEY RD &amp; CHAPPEPEELA RD BRIDGES</t>
  </si>
  <si>
    <t>04/27/2026</t>
  </si>
  <si>
    <t>4400025040</t>
  </si>
  <si>
    <t>IIJA OSBR DISTRICT 61 WBR</t>
  </si>
  <si>
    <t>4400025041</t>
  </si>
  <si>
    <t>IIJA OSBR DISTRICT 62</t>
  </si>
  <si>
    <t>4400025046</t>
  </si>
  <si>
    <t>I-10 US 61 TO LAPLACE ITS DEPLOYMENT CEI</t>
  </si>
  <si>
    <t>4400025053</t>
  </si>
  <si>
    <t>OSBR PATRICIA STREET OVER CHALMETTE VIST</t>
  </si>
  <si>
    <t>05/24/2028</t>
  </si>
  <si>
    <t>4400025054</t>
  </si>
  <si>
    <t>02/16/2024</t>
  </si>
  <si>
    <t>4400025190</t>
  </si>
  <si>
    <t>OSBR GRAVOLET ROAD OVER DRAINAGE CANAL</t>
  </si>
  <si>
    <t>05/22/2026</t>
  </si>
  <si>
    <t>07/13/2028</t>
  </si>
  <si>
    <t>4400025193</t>
  </si>
  <si>
    <t>PAVEMENT DISTRESS DATA COLLECTION</t>
  </si>
  <si>
    <t>FUGRO CANADA CORP.</t>
  </si>
  <si>
    <t>03/08/2028</t>
  </si>
  <si>
    <t>CSRS LLC</t>
  </si>
  <si>
    <t>4400025536</t>
  </si>
  <si>
    <t>IDIQ FOR CE&amp;I SERVICES DISTRICT 61</t>
  </si>
  <si>
    <t>4400025665</t>
  </si>
  <si>
    <t>I-10 WBR QUEUE WARNING SYSTEM</t>
  </si>
  <si>
    <t>05/22/2028</t>
  </si>
  <si>
    <t>4400025760</t>
  </si>
  <si>
    <t>I-12: LA 1077 TO LA 21</t>
  </si>
  <si>
    <t>4400026026</t>
  </si>
  <si>
    <t>IDIQ ROADWAY DESIGN SAFETY</t>
  </si>
  <si>
    <t>4400026333</t>
  </si>
  <si>
    <t>SHSP SAFETY COALITION COORDINATOR</t>
  </si>
  <si>
    <t>SAFEWORTH LLC</t>
  </si>
  <si>
    <t>05/05/2028</t>
  </si>
  <si>
    <t>4400026334</t>
  </si>
  <si>
    <t>IDIQ PRECAST PRESTRESS CONCRETE FAB INSP</t>
  </si>
  <si>
    <t>06/09/2028</t>
  </si>
  <si>
    <t>4400026365</t>
  </si>
  <si>
    <t>BR-NO PASSENGER RAIL CORRIDOR ENV STUDY</t>
  </si>
  <si>
    <t>03/23/2028</t>
  </si>
  <si>
    <t>4400026569</t>
  </si>
  <si>
    <t>FY 23 RAISE GRANT PROGRAM APPLICATION</t>
  </si>
  <si>
    <t>01/30/2024</t>
  </si>
  <si>
    <t>4400026911</t>
  </si>
  <si>
    <t>IDIQ DESIGN OF SAFETY PROJECTS 02,61,62</t>
  </si>
  <si>
    <t>10/23/2028</t>
  </si>
  <si>
    <t>4400027185</t>
  </si>
  <si>
    <t>SHSP NEW ORLEANS SAFETY COORDINATOR</t>
  </si>
  <si>
    <t>JAY J CRIPPLE</t>
  </si>
  <si>
    <t>09/25/2028</t>
  </si>
  <si>
    <t>4400027253</t>
  </si>
  <si>
    <t>IDIQ BRIDGE LOAD RATING</t>
  </si>
  <si>
    <t>06/08/2028</t>
  </si>
  <si>
    <t xml:space="preserve">H.004540.5 LEEVILLE TO GOLDEN MEADOW </t>
  </si>
  <si>
    <t>Column1</t>
  </si>
  <si>
    <t>Column2</t>
  </si>
  <si>
    <t>Column3</t>
  </si>
  <si>
    <t>Column4</t>
  </si>
  <si>
    <t>Column5</t>
  </si>
  <si>
    <t>Column6</t>
  </si>
  <si>
    <t>KIMLEY-HORN AND ASSOCIATES, INC.</t>
  </si>
  <si>
    <t>4400022830</t>
  </si>
  <si>
    <t>4400023075</t>
  </si>
  <si>
    <t>4400023076</t>
  </si>
  <si>
    <t>DOMINGUE, SZABO &amp; ASSOCIATES, INC</t>
  </si>
  <si>
    <t>PROVIDENCE ENGINEERING AND ENV</t>
  </si>
  <si>
    <t>ENTITY: S. TANGIPAHOA ROADS - PAVEMENT REHAB</t>
  </si>
  <si>
    <t>ENTITY: FORTUNE ROAD PAVEMENT PRESERVATION</t>
  </si>
  <si>
    <t>ADA TRANSITION PLAN UPDATE</t>
  </si>
  <si>
    <t>ENTITY: S. LEWIS ST. WIDENING</t>
  </si>
  <si>
    <t>4400023722</t>
  </si>
  <si>
    <t>4400023723</t>
  </si>
  <si>
    <t>IDIQ DEBRIS MONITORING</t>
  </si>
  <si>
    <t>METRIC ENGINEERING, INC</t>
  </si>
  <si>
    <t>TETRA TECH INC</t>
  </si>
  <si>
    <t>4400023772</t>
  </si>
  <si>
    <t>DUPLANTIS DESIGN GROUP</t>
  </si>
  <si>
    <t>ENTITY: AUDUBON AVE OVLY: LA 1 TO TERREBONNE PL</t>
  </si>
  <si>
    <t>4400023782</t>
  </si>
  <si>
    <t>ENTITY: DOWNTOWN THIBODAUX SIDEWALKS</t>
  </si>
  <si>
    <t>4400023837</t>
  </si>
  <si>
    <t>BONTON ASSOCIATES</t>
  </si>
  <si>
    <t>4400023973</t>
  </si>
  <si>
    <t>COASTAL ENVIRONMENTS, INC.</t>
  </si>
  <si>
    <t>4400024022</t>
  </si>
  <si>
    <t>4400024650</t>
  </si>
  <si>
    <t>4400024653</t>
  </si>
  <si>
    <t>4400024654</t>
  </si>
  <si>
    <t>4400024655</t>
  </si>
  <si>
    <t>4400024656</t>
  </si>
  <si>
    <t>APS ENGINEERING &amp; TESTING, LLC</t>
  </si>
  <si>
    <t>4400024832</t>
  </si>
  <si>
    <t>4400024928</t>
  </si>
  <si>
    <t>4400024988</t>
  </si>
  <si>
    <t>IDIQ ROADWAY DESIGN SERVICES FOR DISTRICT 03</t>
  </si>
  <si>
    <t>ENTITY: ROUNDABOUT @ PR 929 &amp; PARKER RDS</t>
  </si>
  <si>
    <t>4400025298</t>
  </si>
  <si>
    <t>4400025299</t>
  </si>
  <si>
    <t>GRESHAM SMITH</t>
  </si>
  <si>
    <t>4400025412</t>
  </si>
  <si>
    <t>ENTITY: ROUNDABOUT @ CHURCHPOINT RD AND RODDY ROAD</t>
  </si>
  <si>
    <t>4400025510</t>
  </si>
  <si>
    <t>4400025511</t>
  </si>
  <si>
    <t>4400025512</t>
  </si>
  <si>
    <t>ENTITY: ST. NAZAIRE RD EXT: LA 96 - CORNE RD</t>
  </si>
  <si>
    <t>4400025702</t>
  </si>
  <si>
    <t>ENTITY: VINTAGE DR MU PATH: POWER-WILSON</t>
  </si>
  <si>
    <t>4400025759</t>
  </si>
  <si>
    <t>LA 3213: GRAMERCRY BRIDGE REHABILIATION</t>
  </si>
  <si>
    <t>4400025845</t>
  </si>
  <si>
    <t>ENTITY: UNIV AV PH1:100'S RR-500'S I-10 EB RMP</t>
  </si>
  <si>
    <t>C.H. FENSTERMAKER</t>
  </si>
  <si>
    <t>I-10 AT LA 74</t>
  </si>
  <si>
    <t>LA 429 CONNECTOR (LA 30/LA 73 TO US 61)</t>
  </si>
  <si>
    <t>ENTITY: GRAFTON DRIVE PAVEMENT REHAB</t>
  </si>
  <si>
    <t>DESIGN ENGINEERING INC</t>
  </si>
  <si>
    <t>4400026635</t>
  </si>
  <si>
    <t>IDIQ TRAFFIC DATA COLLECTION</t>
  </si>
  <si>
    <t>NATIONAL DATA SURVEYING SERVICES INC</t>
  </si>
  <si>
    <t>4400026468</t>
  </si>
  <si>
    <t>4400026469</t>
  </si>
  <si>
    <t>4400026458</t>
  </si>
  <si>
    <t>CEDAR STREET EXT TO LA 22 AND ROUNDABOUT</t>
  </si>
  <si>
    <t>IDIQ SAFETY CE&amp;I DISTRICTS 04, 05 &amp; 09</t>
  </si>
  <si>
    <t>IDIQ SAFETY CE&amp;I DISTRICTS 03, 07 &amp; 08</t>
  </si>
  <si>
    <t>4400026587</t>
  </si>
  <si>
    <t>JIMMIE DAVIS BRIDGE (LA 511) (HBI)</t>
  </si>
  <si>
    <t>POINTE-A-LA-HACHE LANDING REPLACEMENT</t>
  </si>
  <si>
    <t>I-10 ATCH BASIN SPEED ENFORCEMENT</t>
  </si>
  <si>
    <t>4400026839</t>
  </si>
  <si>
    <t>ENTITY: CAREY ST. PAVEMENT REHAB</t>
  </si>
  <si>
    <t>IDIQ DESIGN OF SAFETY PROJECTS 02,61,61</t>
  </si>
  <si>
    <t>4400026910</t>
  </si>
  <si>
    <t>IDIQ DESIGN OF SAFETY PROJECTS 03, 07, 08</t>
  </si>
  <si>
    <t>LAZENBY &amp; ASSOCIATES</t>
  </si>
  <si>
    <t>4400027010</t>
  </si>
  <si>
    <t>ENTITY: LAFAYETTE PARISH NON-STATE PVMT MARKINGS</t>
  </si>
  <si>
    <t>4400027093</t>
  </si>
  <si>
    <t>IDIQ DESIGN SERVICES</t>
  </si>
  <si>
    <t>4400027092</t>
  </si>
  <si>
    <t>IDIQ DAM SAFETY AND PUBLIC WORKS</t>
  </si>
  <si>
    <t>IDIQ DESIGN FOR TAP PROJECTS</t>
  </si>
  <si>
    <t>4400027184</t>
  </si>
  <si>
    <t>SHSP NORTH SHORE SAFETY COORDINATOR</t>
  </si>
  <si>
    <t>GEAUX SAFELY LOUISIANA LLC</t>
  </si>
  <si>
    <t>DISCRETIONARY GRANT ADMINISTRATION</t>
  </si>
  <si>
    <t>IDIQ DESIGN OF SAFETY PROJECTS 04, 05, 58</t>
  </si>
  <si>
    <t>4400027338</t>
  </si>
  <si>
    <t>ENTITY: TERRACE AVE PAVEMENT REHAB</t>
  </si>
  <si>
    <t>IDIQ CE&amp;I FOR DISTRICT 07</t>
  </si>
  <si>
    <t>ECM CONSULTANTS</t>
  </si>
  <si>
    <t>ARCADIS U.S., INC.</t>
  </si>
  <si>
    <t>TOLLPLUS, LLC</t>
  </si>
  <si>
    <t>ENTITY: CONG RELIEF WINFIELD RD</t>
  </si>
  <si>
    <t>IDIQ ITS AND MEI SERVICES</t>
  </si>
  <si>
    <t>INTER-CITY RAIL PROGRAM PROJECTS</t>
  </si>
  <si>
    <t>4400022582</t>
  </si>
  <si>
    <t>4400022231</t>
  </si>
  <si>
    <t>ENTITY: JOLIET TRAIL (BRUSLY)</t>
  </si>
  <si>
    <t>4400022263</t>
  </si>
  <si>
    <t>ENTITY: NATCHEZ DRIVE REHAB</t>
  </si>
  <si>
    <t>ALL SOUTH CONSULTING ENGINEERS</t>
  </si>
  <si>
    <t>4400021972</t>
  </si>
  <si>
    <t>4400021975</t>
  </si>
  <si>
    <t>4400021976</t>
  </si>
  <si>
    <t>4400021887</t>
  </si>
  <si>
    <t>REPLACEMENT OF EIGHT (16) BRIDGES</t>
  </si>
  <si>
    <t>4400021517</t>
  </si>
  <si>
    <t>CONTRACT 5 FOR MOVABLE BRIDGES (6)</t>
  </si>
  <si>
    <t>4400021516</t>
  </si>
  <si>
    <t>4400021515</t>
  </si>
  <si>
    <t>4400021514</t>
  </si>
  <si>
    <t>4400021513</t>
  </si>
  <si>
    <t>CONTRACT 1 FOR MOVABLE BRIDGES (5)</t>
  </si>
  <si>
    <t>CONTRACT 2 FOR MOVABLE BRIDGES (5)</t>
  </si>
  <si>
    <t>CONTRACT 3 FOR MOVABLE BRIDGES (5)</t>
  </si>
  <si>
    <t>CONTRACT 4 FOR MOVABLE BRIDGES (5)</t>
  </si>
  <si>
    <t>WSP USA, INC</t>
  </si>
  <si>
    <t>4400015312</t>
  </si>
  <si>
    <t>IDIQ NAVAL ARCHITECTURE &amp; MARINE ENGINEERING</t>
  </si>
  <si>
    <t>PELICAN MARINE DESIGN, LLC</t>
  </si>
  <si>
    <t>4400019123</t>
  </si>
  <si>
    <t>4400019130</t>
  </si>
  <si>
    <t>AVIATION PROGRAM UPDATE - PHASE 2</t>
  </si>
  <si>
    <t>KSA ENGINEERS, INC</t>
  </si>
  <si>
    <t>4400019292</t>
  </si>
  <si>
    <t>ENTITY: AMES BLVD (WB EXPY - HAPPY ST)</t>
  </si>
  <si>
    <t>4400019530</t>
  </si>
  <si>
    <t>ENTITY: MAGAZINE ST (LEAKE AVE TO EAST DR)</t>
  </si>
  <si>
    <t>4400020019</t>
  </si>
  <si>
    <t>ENTITY: ST. MARY STREET SIDEWALKS</t>
  </si>
  <si>
    <t>4400014897</t>
  </si>
  <si>
    <t>BAROWKA &amp; BONURA ENGINEERS</t>
  </si>
  <si>
    <t>4400024089</t>
  </si>
  <si>
    <t>IDIQ STAGE 0 STUDIES</t>
  </si>
  <si>
    <t>4400016844</t>
  </si>
  <si>
    <t>IDIQ PAVEMENT CONDITION INDEX STUDY</t>
  </si>
  <si>
    <t>APPLIED PAVEMENT TECHNOLOGY, INC</t>
  </si>
  <si>
    <t>4400016958</t>
  </si>
  <si>
    <t>ROAD TRANSFER PROGRAM MANAGEMENT</t>
  </si>
  <si>
    <t>4400017007</t>
  </si>
  <si>
    <t>US 190: NORTHSHORE TO CAMP VILLERE</t>
  </si>
  <si>
    <t>4400017033</t>
  </si>
  <si>
    <t>LA 1/LA 415 CONNECTOR</t>
  </si>
  <si>
    <t>4400014278</t>
  </si>
  <si>
    <t>ENTITY: W. ESPLANADE BRDGS @ DUNCAN CANAL</t>
  </si>
  <si>
    <t>4400014358</t>
  </si>
  <si>
    <t>ENTITY: WESTWOOD DRIVE (WB EXPY TO LAPALCO)</t>
  </si>
  <si>
    <t>4400014973</t>
  </si>
  <si>
    <t>AIRLINE PARK BLVD (CAMPHOR - W NAPOLEON)</t>
  </si>
  <si>
    <t>4400015110</t>
  </si>
  <si>
    <t>4400015166</t>
  </si>
  <si>
    <t>ENTITY: WB VETERANS: SEVERN AVE - CLEARVIEW PKWY</t>
  </si>
  <si>
    <t>ENTITY: MONTGOMERY ST (LA 34 - I-20)</t>
  </si>
  <si>
    <t>4400026029</t>
  </si>
  <si>
    <t>4400023717</t>
  </si>
  <si>
    <t>ENTITY: CIVIC CENTER BLVD @ VALHI BLVD</t>
  </si>
  <si>
    <t>ENTITY: IBERIA ST. PAVEMENT PRESV &amp; BIKE IMPRV</t>
  </si>
  <si>
    <t>ENTITY: NINE MILE POINT ROAD: US 90 - LA 18</t>
  </si>
  <si>
    <t>CONTRACT NO.</t>
  </si>
  <si>
    <t>CONTRACT NAME</t>
  </si>
  <si>
    <t>CONSULTANT</t>
  </si>
  <si>
    <t>CONTRACT AMOUNT</t>
  </si>
  <si>
    <t>CONSULTANT (N/A AT THIS TIME)</t>
  </si>
  <si>
    <t>END DATE</t>
  </si>
  <si>
    <t>I-10: LA 415 TO ESSEN LANE ON I-10 AND I-12</t>
  </si>
  <si>
    <t>LA 47: IWGO BRIDGE REHABILITATION (HBI) (CE&amp;I)</t>
  </si>
  <si>
    <t>DESIGN OF NEW CAMERON FERRY</t>
  </si>
  <si>
    <t>LA 1: PORT ALLEN CANAL BR REPL</t>
  </si>
  <si>
    <t>ENTITY: EBR COMPUTERIZED TRAFFIC SIGNAL PH VB (CE&amp;I)</t>
  </si>
  <si>
    <t>I-10 ITS SCOTT TO LAKE CHARLES</t>
  </si>
  <si>
    <t>EV CHARGING/ALTERNATIVE FUEL</t>
  </si>
  <si>
    <t>LA 964 BRIDGE AND BYPASS ROAD</t>
  </si>
  <si>
    <t>TRAFFIC SIGNAL DESIGNER</t>
  </si>
  <si>
    <t>PHASE I OF I-10: LA 415 TO ESSEN LANE ON I-10 AND I-12</t>
  </si>
  <si>
    <t>OSBR MCLIN ROAD OVER DARLING CREEK</t>
  </si>
  <si>
    <t>ENTITY: WOODMERE BOULEVARD PANEL REPLACEMENT</t>
  </si>
  <si>
    <t>ACTIVE EXECUTED ENGINEERING AND DESIGN RELATED CONTRACTS</t>
  </si>
  <si>
    <t>TOTAL</t>
  </si>
  <si>
    <t>I-69 FRONTAGE ROAD</t>
  </si>
  <si>
    <t>IDIQ ENVIRONMENTAL PERMITTING AND BIOLOGICAL SCIENCES</t>
  </si>
  <si>
    <t>1</t>
  </si>
  <si>
    <t>2</t>
  </si>
  <si>
    <t>34</t>
  </si>
  <si>
    <t>5</t>
  </si>
  <si>
    <t>4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</si>
  <si>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</si>
  <si>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</si>
  <si>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</si>
  <si>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</si>
  <si>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</si>
  <si>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</si>
  <si>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</si>
  <si>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</si>
  <si>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</si>
  <si>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</si>
  <si>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</si>
  <si>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</si>
  <si>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</si>
  <si>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</si>
  <si>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</si>
  <si>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</si>
  <si>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</si>
  <si>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</si>
  <si>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</si>
  <si>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</si>
  <si>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</si>
  <si>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</si>
  <si>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</si>
  <si>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</si>
  <si>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</si>
  <si>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</si>
  <si>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</si>
  <si>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</si>
  <si>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</si>
  <si>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</si>
  <si>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</si>
  <si>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</si>
  <si>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</si>
  <si>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</si>
  <si>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</si>
  <si>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</si>
  <si>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</si>
  <si>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</si>
  <si>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</si>
  <si>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</si>
  <si>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</si>
  <si>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</si>
  <si>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</si>
  <si>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</si>
  <si>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</si>
  <si>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</si>
  <si>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</si>
  <si>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</si>
  <si>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</si>
  <si>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</si>
  <si>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</si>
  <si>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</si>
  <si>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</si>
  <si>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</si>
  <si>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</si>
  <si>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</si>
  <si>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</si>
  <si>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</si>
  <si>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</si>
  <si>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</si>
  <si>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</si>
  <si>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</si>
  <si>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</si>
  <si>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</si>
  <si>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</si>
  <si>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</si>
  <si>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</si>
  <si>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</si>
  <si>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</si>
  <si>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</si>
  <si>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</si>
  <si>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</si>
  <si>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</si>
  <si>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</si>
  <si>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</si>
  <si>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</si>
  <si>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</si>
  <si>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</si>
  <si>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</si>
  <si>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</si>
  <si>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</si>
  <si>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</si>
  <si>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</si>
  <si>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</si>
  <si>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</si>
  <si>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</si>
  <si>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</si>
  <si>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</si>
  <si>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</si>
  <si>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</si>
  <si>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</si>
  <si>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</si>
  <si>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</si>
  <si>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</si>
  <si>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</si>
  <si>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</si>
  <si>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</si>
  <si>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</si>
  <si>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</si>
  <si>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</si>
  <si>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</si>
  <si>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</si>
  <si>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</si>
  <si>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</si>
  <si>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</si>
  <si>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</si>
  <si>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</si>
  <si>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</si>
  <si>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</si>
  <si>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</si>
  <si>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</si>
  <si>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</si>
  <si>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</si>
  <si>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</si>
  <si>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</si>
  <si>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</si>
  <si>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</si>
  <si>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</si>
  <si>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</si>
  <si>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</si>
  <si>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</si>
  <si>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</si>
  <si>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</si>
  <si>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</si>
  <si>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</si>
  <si>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</si>
  <si>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</si>
  <si>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</si>
  <si>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</si>
  <si>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</si>
  <si>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</si>
  <si>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</si>
  <si>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</si>
  <si>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</si>
  <si>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</si>
  <si>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</si>
  <si>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</si>
  <si>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</si>
  <si>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</si>
  <si>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</si>
  <si>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</si>
  <si>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</si>
  <si>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</si>
  <si>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</si>
  <si>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</si>
  <si>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</si>
  <si>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</si>
  <si>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</si>
  <si>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</si>
  <si>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</si>
  <si>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</si>
  <si>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</si>
  <si>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</si>
  <si>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</si>
  <si>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</si>
  <si>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</si>
  <si>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</si>
  <si>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</si>
  <si>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</si>
  <si>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</si>
  <si>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</si>
  <si>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</si>
  <si>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</si>
  <si>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</si>
  <si>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</si>
  <si>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</si>
  <si>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</si>
  <si>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</si>
  <si>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</si>
  <si>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</si>
  <si>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</si>
  <si>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</si>
  <si>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</si>
  <si>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</si>
  <si>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</si>
  <si>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</si>
  <si>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</si>
  <si>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</si>
  <si>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</si>
  <si>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</si>
  <si>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</si>
  <si>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</si>
  <si>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</si>
  <si>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</si>
  <si>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</si>
  <si>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</si>
  <si>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</si>
  <si>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</si>
  <si>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</si>
  <si>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</si>
  <si>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</si>
  <si>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</si>
  <si>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</si>
  <si>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</si>
  <si>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</si>
  <si>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</si>
  <si>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</si>
  <si>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</si>
  <si>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</si>
  <si>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</si>
  <si>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</si>
  <si>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</si>
  <si>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</si>
  <si>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</si>
  <si>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</si>
  <si>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</si>
  <si>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</si>
  <si>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</si>
  <si>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</si>
  <si>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</si>
  <si>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</si>
  <si>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</si>
  <si>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</si>
  <si>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</si>
  <si>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</si>
  <si>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</si>
  <si>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</si>
  <si>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</si>
  <si>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</si>
  <si>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</si>
  <si>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</si>
  <si>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</si>
  <si>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</si>
  <si>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</si>
  <si>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</si>
  <si>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</si>
  <si>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</si>
  <si>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</si>
  <si>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</si>
  <si>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</si>
  <si>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</si>
  <si>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</si>
  <si>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</si>
  <si>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</si>
  <si>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</si>
  <si>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</si>
  <si>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</si>
  <si>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</si>
  <si>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</si>
  <si>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</si>
  <si>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</si>
  <si>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</si>
  <si>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</si>
  <si>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</si>
  <si>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</si>
  <si>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</si>
  <si>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</si>
  <si>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</si>
  <si>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</si>
  <si>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</si>
  <si>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</si>
  <si>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</si>
  <si>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</si>
  <si>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</si>
  <si>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</si>
  <si>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</si>
  <si>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</si>
  <si>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</si>
  <si>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</si>
  <si>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</si>
  <si>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</si>
  <si>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</si>
  <si>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</si>
  <si>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</si>
  <si>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</si>
  <si>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</si>
  <si>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</si>
  <si>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</si>
  <si>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</si>
  <si>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</si>
  <si>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</si>
  <si>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</si>
  <si>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</si>
  <si>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</si>
  <si>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</si>
  <si>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</si>
  <si>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</si>
  <si>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</si>
  <si>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</si>
  <si>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</si>
  <si>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</si>
  <si>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</si>
  <si>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</si>
  <si>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</si>
  <si>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</si>
  <si>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</si>
  <si>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</si>
  <si>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</si>
  <si>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</si>
  <si>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</si>
  <si>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</si>
  <si>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</si>
  <si>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</si>
  <si>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</si>
  <si>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</si>
  <si>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</si>
  <si>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</si>
  <si>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</si>
  <si>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</si>
  <si>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</si>
  <si>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</si>
  <si>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</si>
  <si>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</si>
  <si>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</si>
  <si>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</si>
  <si>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</si>
  <si>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</si>
  <si>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</si>
  <si>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</si>
  <si>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</si>
  <si>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</si>
  <si>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</si>
  <si>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</si>
  <si>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</si>
  <si>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</si>
  <si>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</si>
  <si>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#</t>
  </si>
  <si>
    <t>Column7</t>
  </si>
  <si>
    <t>CONSULTANT CONTRACT SERVICES - SECTION 80</t>
  </si>
  <si>
    <t>CONTRACTS THAT HAVE TERMS THAT EXTEND BEYOND DECEMBER 2023</t>
  </si>
  <si>
    <t>CONTRACTS AWARDED TO CONSULTANT AND MAY BE EXECUTED BY JANUARY 8, 2024</t>
  </si>
  <si>
    <t>ADVERTISEMENTS THAT MAY BE AWARDED AND EXECUTED BY JAN 8, 2024</t>
  </si>
  <si>
    <t>EXECUTED CONTRACTS &gt;$100,000 WITH TERMS EXTENDING BEYOND DECEMBER 2023</t>
  </si>
  <si>
    <t>&gt;$100,000 EXECUTED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</si>
</sst>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/>
    <xf numFmtId="0" fontId="0" fillId="0" borderId="0" xfId="0" applyFill="1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righ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7" name="Table7" displayName="Table7" ref="A2:F324" totalsRowCount="1" headerRowDxfId="41">
  <autoFilter ref="A2:F323"/>
  <tableColumns count="6">
    <tableColumn id="7" name="#" dataDxfId="40" totalsRowDxfId="39"/>
    <tableColumn id="1" name="CONTRACT NO." dataDxfId="38" totalsRowDxfId="37"/>
    <tableColumn id="2" name="CONTRACT NAME"/>
    <tableColumn id="4" name="CONSULTANT"/>
    <tableColumn id="5" name="END DATE" totalsRowLabel="TOTAL" dataDxfId="36" totalsRowDxfId="35"/>
    <tableColumn id="6" name="CONTRACT AMOUNT" totalsRowFunction="sum" dataDxfId="34" totalsRowDxfId="33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G22" totalsRowCount="1" headerRowDxfId="32" dataDxfId="31">
  <autoFilter ref="A1:G21"/>
  <tableColumns count="7">
    <tableColumn id="7" name="Column7" dataDxfId="30" totalsRowDxfId="29"/>
    <tableColumn id="1" name="Column1" dataDxfId="28" totalsRowDxfId="27"/>
    <tableColumn id="2" name="Column2" dataDxfId="26" totalsRowDxfId="25"/>
    <tableColumn id="3" name="Column3" dataDxfId="24" totalsRowDxfId="23"/>
    <tableColumn id="4" name="Column4" totalsRowLabel="TOTAL" dataDxfId="22" totalsRowDxfId="21"/>
    <tableColumn id="5" name="Column5" dataDxfId="20" totalsRowDxfId="19"/>
    <tableColumn id="6" name="Column6" totalsRowFunction="sum" dataDxfId="18" totalsRowDxfId="17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9" name="Table510" displayName="Table510" ref="A2:G12" totalsRowCount="1" headerRowDxfId="16" dataDxfId="15" totalsRowDxfId="14">
  <autoFilter ref="A2:G11"/>
  <tableColumns count="7">
    <tableColumn id="7" name="#" dataDxfId="13" totalsRowDxfId="12"/>
    <tableColumn id="1" name="CONTRACT NO." dataDxfId="11" totalsRowDxfId="10"/>
    <tableColumn id="2" name="CONTRACT NAME" dataDxfId="9" totalsRowDxfId="8"/>
    <tableColumn id="3" name="Column3" dataDxfId="7" totalsRowDxfId="6"/>
    <tableColumn id="4" name="CONSULTANT (N/A AT THIS TIME)" totalsRowLabel="TOTAL" dataDxfId="5" totalsRowDxfId="4"/>
    <tableColumn id="5" name="Column5" dataDxfId="3" totalsRowDxfId="2"/>
    <tableColumn id="6" name="CONTRACT AMOUNT" totalsRowFunction="sum" dataDxfId="1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tabSelected="1" workbookViewId="0">
      <selection activeCell="B2" sqref="B2:D2"/>
    </sheetView>
  </sheetViews>
  <sheetFormatPr defaultRowHeight="23.4" x14ac:dyDescent="0.45"/>
  <cols>
    <col min="1" max="1" width="8.88671875" style="3"/>
    <col min="2" max="2" width="62.77734375" style="3" customWidth="1"/>
    <col min="3" max="3" width="9.21875" style="3" bestFit="1" customWidth="1"/>
    <col min="4" max="4" width="22.5546875" style="3" bestFit="1" customWidth="1"/>
    <col min="5" max="16384" width="8.88671875" style="3"/>
  </cols>
  <sheetData>
    <row r="2" spans="2:4" x14ac:dyDescent="0.45">
      <c r="B2" s="43" t="s">
        <v>1229</v>
      </c>
      <c r="C2" s="43"/>
      <c r="D2" s="43"/>
    </row>
    <row r="3" spans="2:4" x14ac:dyDescent="0.45">
      <c r="B3" s="43" t="s">
        <v>1228</v>
      </c>
      <c r="C3" s="43"/>
      <c r="D3" s="43"/>
    </row>
    <row r="4" spans="2:4" x14ac:dyDescent="0.45">
      <c r="B4" s="23"/>
      <c r="C4" s="23"/>
      <c r="D4" s="23"/>
    </row>
    <row r="5" spans="2:4" x14ac:dyDescent="0.45">
      <c r="B5" s="44" t="s">
        <v>901</v>
      </c>
      <c r="C5" s="45"/>
      <c r="D5" s="46"/>
    </row>
    <row r="6" spans="2:4" x14ac:dyDescent="0.45">
      <c r="B6" s="33"/>
      <c r="C6" s="34"/>
      <c r="D6" s="35"/>
    </row>
    <row r="7" spans="2:4" x14ac:dyDescent="0.45">
      <c r="B7" s="36" t="s">
        <v>1233</v>
      </c>
      <c r="C7" s="37">
        <v>321</v>
      </c>
      <c r="D7" s="38">
        <f>Table7[[#Totals],[CONTRACT AMOUNT]]</f>
        <v>1272471755.0699999</v>
      </c>
    </row>
    <row r="8" spans="2:4" x14ac:dyDescent="0.45">
      <c r="C8" s="22"/>
    </row>
    <row r="9" spans="2:4" x14ac:dyDescent="0.45">
      <c r="B9" s="39" t="str">
        <f>'ADS NOT EXECUTED'!B2</f>
        <v>CONTRACTS AWARDED TO CONSULTANT AND MAY BE EXECUTED BY JANUARY 8, 2024</v>
      </c>
      <c r="C9" s="47">
        <v>18</v>
      </c>
      <c r="D9" s="53">
        <f>Table4[[#Totals],[Column6]]</f>
        <v>82328000</v>
      </c>
    </row>
    <row r="10" spans="2:4" ht="51.6" customHeight="1" x14ac:dyDescent="0.45">
      <c r="B10" s="40"/>
      <c r="C10" s="48"/>
      <c r="D10" s="54"/>
    </row>
    <row r="11" spans="2:4" x14ac:dyDescent="0.45">
      <c r="C11" s="22"/>
      <c r="D11" s="21"/>
    </row>
    <row r="12" spans="2:4" x14ac:dyDescent="0.45">
      <c r="B12" s="41" t="s">
        <v>1231</v>
      </c>
      <c r="C12" s="49">
        <f>'ADS MAY BE AWARDED BY 1-8-2024'!A11</f>
        <v>9</v>
      </c>
      <c r="D12" s="51">
        <f>Table510[[#Totals],[CONTRACT AMOUNT]]</f>
        <v>26998166</v>
      </c>
    </row>
    <row r="13" spans="2:4" x14ac:dyDescent="0.45">
      <c r="B13" s="42"/>
      <c r="C13" s="50"/>
      <c r="D13" s="52"/>
    </row>
    <row r="14" spans="2:4" x14ac:dyDescent="0.45">
      <c r="D14" s="21"/>
    </row>
    <row r="15" spans="2:4" x14ac:dyDescent="0.45">
      <c r="D15" s="21"/>
    </row>
    <row r="16" spans="2:4" x14ac:dyDescent="0.45">
      <c r="D16" s="21"/>
    </row>
  </sheetData>
  <mergeCells count="9">
    <mergeCell ref="B9:B10"/>
    <mergeCell ref="B12:B13"/>
    <mergeCell ref="B2:D2"/>
    <mergeCell ref="B3:D3"/>
    <mergeCell ref="B5:D5"/>
    <mergeCell ref="C9:C10"/>
    <mergeCell ref="C12:C13"/>
    <mergeCell ref="D12:D13"/>
    <mergeCell ref="D9:D10"/>
  </mergeCells>
  <printOptions horizontalCentered="1"/>
  <pageMargins left="0.7" right="0.7" top="0.75" bottom="0.75" header="0.3" footer="0.3"/>
  <pageSetup orientation="landscape" r:id="rId1"/>
  <headerFooter>
    <oddHeader>&amp;LPREPARED 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3"/>
  <sheetViews>
    <sheetView zoomScale="120" zoomScaleNormal="120" workbookViewId="0">
      <selection activeCell="B309" sqref="B308:B309"/>
    </sheetView>
  </sheetViews>
  <sheetFormatPr defaultRowHeight="14.4" x14ac:dyDescent="0.3"/>
  <cols>
    <col min="1" max="1" width="4.77734375" style="12" customWidth="1"/>
    <col min="2" max="2" width="15.77734375" style="12" customWidth="1"/>
    <col min="3" max="3" width="50.77734375" customWidth="1"/>
    <col min="4" max="4" width="40.77734375" customWidth="1"/>
    <col min="5" max="5" width="15.77734375" customWidth="1"/>
    <col min="6" max="6" width="18.77734375" style="17" customWidth="1"/>
    <col min="7" max="7" width="20.109375" style="1" customWidth="1"/>
  </cols>
  <sheetData>
    <row r="1" spans="1:7" ht="23.4" x14ac:dyDescent="0.45">
      <c r="A1" s="55" t="s">
        <v>1232</v>
      </c>
      <c r="B1" s="55"/>
      <c r="C1" s="55"/>
      <c r="D1" s="55"/>
      <c r="E1" s="55"/>
      <c r="F1" s="55"/>
      <c r="G1"/>
    </row>
    <row r="2" spans="1:7" x14ac:dyDescent="0.3">
      <c r="A2" s="12" t="s">
        <v>1226</v>
      </c>
      <c r="B2" s="12" t="s">
        <v>883</v>
      </c>
      <c r="C2" s="7" t="s">
        <v>884</v>
      </c>
      <c r="D2" s="7" t="s">
        <v>885</v>
      </c>
      <c r="E2" s="7" t="s">
        <v>888</v>
      </c>
      <c r="F2" s="9" t="s">
        <v>886</v>
      </c>
      <c r="G2"/>
    </row>
    <row r="3" spans="1:7" x14ac:dyDescent="0.3">
      <c r="A3" s="12" t="s">
        <v>905</v>
      </c>
      <c r="B3" s="12" t="s">
        <v>0</v>
      </c>
      <c r="C3" t="s">
        <v>1</v>
      </c>
      <c r="D3" t="s">
        <v>2</v>
      </c>
      <c r="E3" s="17" t="s">
        <v>3</v>
      </c>
      <c r="F3" s="1">
        <v>41287421</v>
      </c>
      <c r="G3"/>
    </row>
    <row r="4" spans="1:7" x14ac:dyDescent="0.3">
      <c r="A4" s="12" t="s">
        <v>906</v>
      </c>
      <c r="B4" s="12" t="s">
        <v>66</v>
      </c>
      <c r="C4" t="s">
        <v>67</v>
      </c>
      <c r="D4" t="s">
        <v>68</v>
      </c>
      <c r="E4" s="17" t="s">
        <v>69</v>
      </c>
      <c r="F4" s="1">
        <v>40000000</v>
      </c>
      <c r="G4"/>
    </row>
    <row r="5" spans="1:7" x14ac:dyDescent="0.3">
      <c r="A5" s="12" t="s">
        <v>910</v>
      </c>
      <c r="B5" s="12" t="s">
        <v>31</v>
      </c>
      <c r="C5" t="s">
        <v>717</v>
      </c>
      <c r="D5" t="s">
        <v>32</v>
      </c>
      <c r="E5" s="17" t="s">
        <v>33</v>
      </c>
      <c r="F5" s="1">
        <v>30837627</v>
      </c>
      <c r="G5"/>
    </row>
    <row r="6" spans="1:7" x14ac:dyDescent="0.3">
      <c r="A6" s="12" t="s">
        <v>909</v>
      </c>
      <c r="B6" s="12" t="s">
        <v>734</v>
      </c>
      <c r="C6" t="s">
        <v>736</v>
      </c>
      <c r="D6" t="s">
        <v>737</v>
      </c>
      <c r="E6" s="13">
        <v>46600</v>
      </c>
      <c r="F6" s="1">
        <v>30000000</v>
      </c>
      <c r="G6"/>
    </row>
    <row r="7" spans="1:7" x14ac:dyDescent="0.3">
      <c r="A7" s="12" t="s">
        <v>908</v>
      </c>
      <c r="B7" s="12" t="s">
        <v>735</v>
      </c>
      <c r="C7" t="s">
        <v>736</v>
      </c>
      <c r="D7" t="s">
        <v>738</v>
      </c>
      <c r="E7" s="13">
        <v>46600</v>
      </c>
      <c r="F7" s="1">
        <v>30000000</v>
      </c>
      <c r="G7"/>
    </row>
    <row r="8" spans="1:7" x14ac:dyDescent="0.3">
      <c r="A8" s="12" t="s">
        <v>911</v>
      </c>
      <c r="B8" s="12" t="s">
        <v>327</v>
      </c>
      <c r="C8" t="s">
        <v>328</v>
      </c>
      <c r="D8" t="s">
        <v>40</v>
      </c>
      <c r="E8" s="17" t="s">
        <v>329</v>
      </c>
      <c r="F8" s="1">
        <v>29750000</v>
      </c>
      <c r="G8"/>
    </row>
    <row r="9" spans="1:7" x14ac:dyDescent="0.3">
      <c r="A9" s="12" t="s">
        <v>912</v>
      </c>
      <c r="B9" s="12" t="s">
        <v>501</v>
      </c>
      <c r="C9" t="s">
        <v>502</v>
      </c>
      <c r="D9" t="s">
        <v>423</v>
      </c>
      <c r="E9" s="17" t="s">
        <v>503</v>
      </c>
      <c r="F9" s="1">
        <v>26192003.07</v>
      </c>
      <c r="G9"/>
    </row>
    <row r="10" spans="1:7" x14ac:dyDescent="0.3">
      <c r="A10" s="12" t="s">
        <v>913</v>
      </c>
      <c r="B10" s="12" t="s">
        <v>228</v>
      </c>
      <c r="C10" t="s">
        <v>229</v>
      </c>
      <c r="D10" t="s">
        <v>230</v>
      </c>
      <c r="E10" s="17" t="s">
        <v>231</v>
      </c>
      <c r="F10" s="1">
        <v>20000000</v>
      </c>
      <c r="G10"/>
    </row>
    <row r="11" spans="1:7" x14ac:dyDescent="0.3">
      <c r="A11" s="12" t="s">
        <v>914</v>
      </c>
      <c r="B11" s="12" t="s">
        <v>248</v>
      </c>
      <c r="C11" t="s">
        <v>249</v>
      </c>
      <c r="D11" t="s">
        <v>250</v>
      </c>
      <c r="E11" s="17" t="s">
        <v>231</v>
      </c>
      <c r="F11" s="1">
        <v>20000000</v>
      </c>
      <c r="G11"/>
    </row>
    <row r="12" spans="1:7" x14ac:dyDescent="0.3">
      <c r="A12" s="12" t="s">
        <v>915</v>
      </c>
      <c r="B12" s="12" t="s">
        <v>253</v>
      </c>
      <c r="C12" t="s">
        <v>254</v>
      </c>
      <c r="D12" t="s">
        <v>255</v>
      </c>
      <c r="E12" s="17" t="s">
        <v>231</v>
      </c>
      <c r="F12" s="1">
        <v>20000000</v>
      </c>
      <c r="G12"/>
    </row>
    <row r="13" spans="1:7" x14ac:dyDescent="0.3">
      <c r="A13" s="12" t="s">
        <v>916</v>
      </c>
      <c r="B13" s="12" t="s">
        <v>504</v>
      </c>
      <c r="C13" t="s">
        <v>889</v>
      </c>
      <c r="D13" t="s">
        <v>197</v>
      </c>
      <c r="E13" s="17" t="s">
        <v>505</v>
      </c>
      <c r="F13" s="1">
        <v>18809308</v>
      </c>
      <c r="G13"/>
    </row>
    <row r="14" spans="1:7" x14ac:dyDescent="0.3">
      <c r="A14" s="12" t="s">
        <v>917</v>
      </c>
      <c r="B14" s="12" t="s">
        <v>232</v>
      </c>
      <c r="C14" t="s">
        <v>233</v>
      </c>
      <c r="D14" t="s">
        <v>234</v>
      </c>
      <c r="E14" s="17" t="s">
        <v>231</v>
      </c>
      <c r="F14" s="1">
        <v>18000000</v>
      </c>
      <c r="G14"/>
    </row>
    <row r="15" spans="1:7" x14ac:dyDescent="0.3">
      <c r="A15" s="12" t="s">
        <v>918</v>
      </c>
      <c r="B15" s="12" t="s">
        <v>245</v>
      </c>
      <c r="C15" t="s">
        <v>246</v>
      </c>
      <c r="D15" t="s">
        <v>247</v>
      </c>
      <c r="E15" s="17" t="s">
        <v>231</v>
      </c>
      <c r="F15" s="1">
        <v>16500000</v>
      </c>
      <c r="G15"/>
    </row>
    <row r="16" spans="1:7" x14ac:dyDescent="0.3">
      <c r="A16" s="12" t="s">
        <v>919</v>
      </c>
      <c r="B16" s="12" t="s">
        <v>789</v>
      </c>
      <c r="C16" t="s">
        <v>790</v>
      </c>
      <c r="D16" t="s">
        <v>197</v>
      </c>
      <c r="E16" s="13">
        <v>47063</v>
      </c>
      <c r="F16" s="1">
        <v>16339277</v>
      </c>
      <c r="G16"/>
    </row>
    <row r="17" spans="1:7" x14ac:dyDescent="0.3">
      <c r="A17" s="12" t="s">
        <v>920</v>
      </c>
      <c r="B17" s="12" t="s">
        <v>333</v>
      </c>
      <c r="C17" t="s">
        <v>334</v>
      </c>
      <c r="D17" t="s">
        <v>197</v>
      </c>
      <c r="E17" s="17" t="s">
        <v>335</v>
      </c>
      <c r="F17" s="1">
        <v>13238253</v>
      </c>
      <c r="G17"/>
    </row>
    <row r="18" spans="1:7" x14ac:dyDescent="0.3">
      <c r="A18" s="12" t="s">
        <v>921</v>
      </c>
      <c r="B18" s="12" t="s">
        <v>217</v>
      </c>
      <c r="C18" t="s">
        <v>218</v>
      </c>
      <c r="D18" t="s">
        <v>219</v>
      </c>
      <c r="E18" s="17" t="s">
        <v>220</v>
      </c>
      <c r="F18" s="1">
        <v>12000000</v>
      </c>
      <c r="G18"/>
    </row>
    <row r="19" spans="1:7" x14ac:dyDescent="0.3">
      <c r="A19" s="12" t="s">
        <v>922</v>
      </c>
      <c r="B19" s="12" t="s">
        <v>235</v>
      </c>
      <c r="C19" t="s">
        <v>236</v>
      </c>
      <c r="D19" t="s">
        <v>237</v>
      </c>
      <c r="E19" s="17" t="s">
        <v>231</v>
      </c>
      <c r="F19" s="1">
        <v>12000000</v>
      </c>
      <c r="G19"/>
    </row>
    <row r="20" spans="1:7" x14ac:dyDescent="0.3">
      <c r="A20" s="12" t="s">
        <v>923</v>
      </c>
      <c r="B20" s="12" t="s">
        <v>221</v>
      </c>
      <c r="C20" t="s">
        <v>222</v>
      </c>
      <c r="D20" t="s">
        <v>102</v>
      </c>
      <c r="E20" s="17" t="s">
        <v>223</v>
      </c>
      <c r="F20" s="1">
        <v>11469402</v>
      </c>
      <c r="G20"/>
    </row>
    <row r="21" spans="1:7" x14ac:dyDescent="0.3">
      <c r="A21" s="12" t="s">
        <v>924</v>
      </c>
      <c r="B21" s="12" t="s">
        <v>496</v>
      </c>
      <c r="C21" t="s">
        <v>495</v>
      </c>
      <c r="D21" t="s">
        <v>175</v>
      </c>
      <c r="E21" s="17" t="s">
        <v>497</v>
      </c>
      <c r="F21" s="1">
        <v>10500000</v>
      </c>
      <c r="G21"/>
    </row>
    <row r="22" spans="1:7" x14ac:dyDescent="0.3">
      <c r="A22" s="12" t="s">
        <v>925</v>
      </c>
      <c r="B22" s="12" t="s">
        <v>224</v>
      </c>
      <c r="C22" t="s">
        <v>225</v>
      </c>
      <c r="D22" t="s">
        <v>226</v>
      </c>
      <c r="E22" s="17" t="s">
        <v>227</v>
      </c>
      <c r="F22" s="1">
        <v>10000000</v>
      </c>
      <c r="G22"/>
    </row>
    <row r="23" spans="1:7" x14ac:dyDescent="0.3">
      <c r="A23" s="12" t="s">
        <v>926</v>
      </c>
      <c r="B23" s="12" t="s">
        <v>251</v>
      </c>
      <c r="C23" t="s">
        <v>252</v>
      </c>
      <c r="D23" t="s">
        <v>141</v>
      </c>
      <c r="E23" s="17" t="s">
        <v>231</v>
      </c>
      <c r="F23" s="1">
        <v>10000000</v>
      </c>
      <c r="G23"/>
    </row>
    <row r="24" spans="1:7" x14ac:dyDescent="0.3">
      <c r="A24" s="12" t="s">
        <v>927</v>
      </c>
      <c r="B24" s="12" t="s">
        <v>272</v>
      </c>
      <c r="C24" t="s">
        <v>273</v>
      </c>
      <c r="D24" t="s">
        <v>25</v>
      </c>
      <c r="E24" s="17" t="s">
        <v>264</v>
      </c>
      <c r="F24" s="1">
        <v>10000000</v>
      </c>
      <c r="G24"/>
    </row>
    <row r="25" spans="1:7" x14ac:dyDescent="0.3">
      <c r="A25" s="12" t="s">
        <v>928</v>
      </c>
      <c r="B25" s="12" t="s">
        <v>274</v>
      </c>
      <c r="C25" t="s">
        <v>273</v>
      </c>
      <c r="D25" t="s">
        <v>197</v>
      </c>
      <c r="E25" s="17" t="s">
        <v>264</v>
      </c>
      <c r="F25" s="1">
        <v>10000000</v>
      </c>
      <c r="G25"/>
    </row>
    <row r="26" spans="1:7" x14ac:dyDescent="0.3">
      <c r="A26" s="12" t="s">
        <v>929</v>
      </c>
      <c r="B26" s="12" t="s">
        <v>275</v>
      </c>
      <c r="C26" t="s">
        <v>273</v>
      </c>
      <c r="D26" t="s">
        <v>32</v>
      </c>
      <c r="E26" s="17" t="s">
        <v>264</v>
      </c>
      <c r="F26" s="1">
        <v>10000000</v>
      </c>
      <c r="G26"/>
    </row>
    <row r="27" spans="1:7" x14ac:dyDescent="0.3">
      <c r="A27" s="12" t="s">
        <v>930</v>
      </c>
      <c r="B27" s="12" t="s">
        <v>680</v>
      </c>
      <c r="C27" t="s">
        <v>681</v>
      </c>
      <c r="D27" t="s">
        <v>682</v>
      </c>
      <c r="E27" s="17" t="s">
        <v>683</v>
      </c>
      <c r="F27" s="1">
        <v>9871212</v>
      </c>
      <c r="G27"/>
    </row>
    <row r="28" spans="1:7" x14ac:dyDescent="0.3">
      <c r="A28" s="12" t="s">
        <v>931</v>
      </c>
      <c r="B28" s="12" t="s">
        <v>118</v>
      </c>
      <c r="C28" t="s">
        <v>116</v>
      </c>
      <c r="D28" t="s">
        <v>51</v>
      </c>
      <c r="E28" s="17" t="s">
        <v>119</v>
      </c>
      <c r="F28" s="1">
        <v>8750000</v>
      </c>
      <c r="G28"/>
    </row>
    <row r="29" spans="1:7" x14ac:dyDescent="0.3">
      <c r="A29" s="12" t="s">
        <v>932</v>
      </c>
      <c r="B29" s="12" t="s">
        <v>263</v>
      </c>
      <c r="C29" t="s">
        <v>261</v>
      </c>
      <c r="D29" t="s">
        <v>152</v>
      </c>
      <c r="E29" s="17" t="s">
        <v>264</v>
      </c>
      <c r="F29" s="1">
        <v>8750000</v>
      </c>
      <c r="G29"/>
    </row>
    <row r="30" spans="1:7" x14ac:dyDescent="0.3">
      <c r="A30" s="12" t="s">
        <v>933</v>
      </c>
      <c r="B30" s="12" t="s">
        <v>265</v>
      </c>
      <c r="C30" t="s">
        <v>261</v>
      </c>
      <c r="D30" t="s">
        <v>32</v>
      </c>
      <c r="E30" s="17" t="s">
        <v>264</v>
      </c>
      <c r="F30" s="1">
        <v>8750000</v>
      </c>
      <c r="G30"/>
    </row>
    <row r="31" spans="1:7" x14ac:dyDescent="0.3">
      <c r="A31" s="12" t="s">
        <v>934</v>
      </c>
      <c r="B31" s="12" t="s">
        <v>556</v>
      </c>
      <c r="C31" t="s">
        <v>890</v>
      </c>
      <c r="D31" t="s">
        <v>149</v>
      </c>
      <c r="E31" s="17" t="s">
        <v>557</v>
      </c>
      <c r="F31" s="1">
        <v>8665020</v>
      </c>
      <c r="G31"/>
    </row>
    <row r="32" spans="1:7" x14ac:dyDescent="0.3">
      <c r="A32" s="12" t="s">
        <v>935</v>
      </c>
      <c r="B32" s="12" t="s">
        <v>42</v>
      </c>
      <c r="C32" t="s">
        <v>43</v>
      </c>
      <c r="D32" t="s">
        <v>29</v>
      </c>
      <c r="E32" s="17" t="s">
        <v>44</v>
      </c>
      <c r="F32" s="1">
        <v>7763622</v>
      </c>
      <c r="G32"/>
    </row>
    <row r="33" spans="1:7" x14ac:dyDescent="0.3">
      <c r="A33" s="12" t="s">
        <v>936</v>
      </c>
      <c r="B33" s="12" t="s">
        <v>430</v>
      </c>
      <c r="C33" t="s">
        <v>431</v>
      </c>
      <c r="D33" t="s">
        <v>432</v>
      </c>
      <c r="E33" s="17" t="s">
        <v>433</v>
      </c>
      <c r="F33" s="1">
        <v>7500000</v>
      </c>
      <c r="G33"/>
    </row>
    <row r="34" spans="1:7" x14ac:dyDescent="0.3">
      <c r="A34" s="12" t="s">
        <v>937</v>
      </c>
      <c r="B34" s="12" t="s">
        <v>393</v>
      </c>
      <c r="C34" t="s">
        <v>394</v>
      </c>
      <c r="D34" t="s">
        <v>240</v>
      </c>
      <c r="E34" s="17" t="s">
        <v>371</v>
      </c>
      <c r="F34" s="1">
        <v>7376000</v>
      </c>
      <c r="G34"/>
    </row>
    <row r="35" spans="1:7" x14ac:dyDescent="0.3">
      <c r="A35" s="12" t="s">
        <v>938</v>
      </c>
      <c r="B35" s="12" t="s">
        <v>377</v>
      </c>
      <c r="C35" t="s">
        <v>378</v>
      </c>
      <c r="D35" t="s">
        <v>304</v>
      </c>
      <c r="E35" s="17" t="s">
        <v>379</v>
      </c>
      <c r="F35" s="1">
        <v>7258065</v>
      </c>
      <c r="G35"/>
    </row>
    <row r="36" spans="1:7" x14ac:dyDescent="0.3">
      <c r="A36" s="12" t="s">
        <v>907</v>
      </c>
      <c r="B36" s="12" t="s">
        <v>115</v>
      </c>
      <c r="C36" t="s">
        <v>116</v>
      </c>
      <c r="D36" t="s">
        <v>32</v>
      </c>
      <c r="E36" s="17" t="s">
        <v>117</v>
      </c>
      <c r="F36" s="1">
        <v>7000000</v>
      </c>
      <c r="G36"/>
    </row>
    <row r="37" spans="1:7" x14ac:dyDescent="0.3">
      <c r="A37" s="12" t="s">
        <v>939</v>
      </c>
      <c r="B37" s="12" t="s">
        <v>536</v>
      </c>
      <c r="C37" t="s">
        <v>537</v>
      </c>
      <c r="D37" t="s">
        <v>32</v>
      </c>
      <c r="E37" s="17" t="s">
        <v>538</v>
      </c>
      <c r="F37" s="1">
        <v>7000000</v>
      </c>
      <c r="G37"/>
    </row>
    <row r="38" spans="1:7" x14ac:dyDescent="0.3">
      <c r="A38" s="12" t="s">
        <v>940</v>
      </c>
      <c r="B38" s="12" t="s">
        <v>558</v>
      </c>
      <c r="C38" t="s">
        <v>559</v>
      </c>
      <c r="D38" t="s">
        <v>283</v>
      </c>
      <c r="E38" s="17" t="s">
        <v>560</v>
      </c>
      <c r="F38" s="1">
        <v>7000000</v>
      </c>
      <c r="G38"/>
    </row>
    <row r="39" spans="1:7" x14ac:dyDescent="0.3">
      <c r="A39" s="12" t="s">
        <v>941</v>
      </c>
      <c r="B39" s="12" t="s">
        <v>561</v>
      </c>
      <c r="C39" t="s">
        <v>261</v>
      </c>
      <c r="D39" t="s">
        <v>562</v>
      </c>
      <c r="E39" s="17" t="s">
        <v>563</v>
      </c>
      <c r="F39" s="1">
        <v>7000000</v>
      </c>
      <c r="G39"/>
    </row>
    <row r="40" spans="1:7" x14ac:dyDescent="0.3">
      <c r="A40" s="12" t="s">
        <v>942</v>
      </c>
      <c r="B40" s="12" t="s">
        <v>564</v>
      </c>
      <c r="C40" t="s">
        <v>261</v>
      </c>
      <c r="D40" t="s">
        <v>2</v>
      </c>
      <c r="E40" s="17" t="s">
        <v>563</v>
      </c>
      <c r="F40" s="1">
        <v>7000000</v>
      </c>
      <c r="G40"/>
    </row>
    <row r="41" spans="1:7" x14ac:dyDescent="0.3">
      <c r="A41" s="12" t="s">
        <v>943</v>
      </c>
      <c r="B41" s="12" t="s">
        <v>565</v>
      </c>
      <c r="C41" t="s">
        <v>261</v>
      </c>
      <c r="D41" t="s">
        <v>40</v>
      </c>
      <c r="E41" s="17" t="s">
        <v>566</v>
      </c>
      <c r="F41" s="1">
        <v>7000000</v>
      </c>
      <c r="G41"/>
    </row>
    <row r="42" spans="1:7" x14ac:dyDescent="0.3">
      <c r="A42" s="12" t="s">
        <v>944</v>
      </c>
      <c r="B42" s="12" t="s">
        <v>587</v>
      </c>
      <c r="C42" t="s">
        <v>261</v>
      </c>
      <c r="D42" t="s">
        <v>448</v>
      </c>
      <c r="E42" s="17" t="s">
        <v>563</v>
      </c>
      <c r="F42" s="1">
        <v>7000000</v>
      </c>
      <c r="G42"/>
    </row>
    <row r="43" spans="1:7" x14ac:dyDescent="0.3">
      <c r="A43" s="12" t="s">
        <v>945</v>
      </c>
      <c r="B43" s="12" t="s">
        <v>588</v>
      </c>
      <c r="C43" t="s">
        <v>261</v>
      </c>
      <c r="D43" t="s">
        <v>250</v>
      </c>
      <c r="E43" s="17" t="s">
        <v>563</v>
      </c>
      <c r="F43" s="1">
        <v>7000000</v>
      </c>
      <c r="G43"/>
    </row>
    <row r="44" spans="1:7" x14ac:dyDescent="0.3">
      <c r="A44" s="12" t="s">
        <v>946</v>
      </c>
      <c r="B44" s="12" t="s">
        <v>589</v>
      </c>
      <c r="C44" t="s">
        <v>261</v>
      </c>
      <c r="D44" t="s">
        <v>152</v>
      </c>
      <c r="E44" s="17" t="s">
        <v>590</v>
      </c>
      <c r="F44" s="1">
        <v>7000000</v>
      </c>
      <c r="G44"/>
    </row>
    <row r="45" spans="1:7" x14ac:dyDescent="0.3">
      <c r="A45" s="12" t="s">
        <v>947</v>
      </c>
      <c r="B45" s="12" t="s">
        <v>591</v>
      </c>
      <c r="C45" t="s">
        <v>261</v>
      </c>
      <c r="D45" t="s">
        <v>530</v>
      </c>
      <c r="E45" s="17" t="s">
        <v>560</v>
      </c>
      <c r="F45" s="1">
        <v>7000000</v>
      </c>
      <c r="G45"/>
    </row>
    <row r="46" spans="1:7" x14ac:dyDescent="0.3">
      <c r="A46" s="12" t="s">
        <v>948</v>
      </c>
      <c r="B46" s="12" t="s">
        <v>592</v>
      </c>
      <c r="C46" t="s">
        <v>261</v>
      </c>
      <c r="D46" t="s">
        <v>32</v>
      </c>
      <c r="E46" s="17" t="s">
        <v>566</v>
      </c>
      <c r="F46" s="1">
        <v>7000000</v>
      </c>
      <c r="G46"/>
    </row>
    <row r="47" spans="1:7" x14ac:dyDescent="0.3">
      <c r="A47" s="12" t="s">
        <v>949</v>
      </c>
      <c r="B47" s="12" t="s">
        <v>302</v>
      </c>
      <c r="C47" t="s">
        <v>303</v>
      </c>
      <c r="D47" t="s">
        <v>304</v>
      </c>
      <c r="E47" s="17" t="s">
        <v>305</v>
      </c>
      <c r="F47" s="1">
        <v>6956405</v>
      </c>
      <c r="G47"/>
    </row>
    <row r="48" spans="1:7" x14ac:dyDescent="0.3">
      <c r="A48" s="12" t="s">
        <v>950</v>
      </c>
      <c r="B48" s="12" t="s">
        <v>133</v>
      </c>
      <c r="C48" t="s">
        <v>134</v>
      </c>
      <c r="D48" t="s">
        <v>102</v>
      </c>
      <c r="E48" s="17" t="s">
        <v>135</v>
      </c>
      <c r="F48" s="1">
        <v>6500000</v>
      </c>
      <c r="G48"/>
    </row>
    <row r="49" spans="1:7" x14ac:dyDescent="0.3">
      <c r="A49" s="12" t="s">
        <v>951</v>
      </c>
      <c r="B49" s="12" t="s">
        <v>771</v>
      </c>
      <c r="C49" t="s">
        <v>772</v>
      </c>
      <c r="D49" t="s">
        <v>149</v>
      </c>
      <c r="E49" s="13">
        <v>46860</v>
      </c>
      <c r="F49" s="1">
        <v>6500000</v>
      </c>
      <c r="G49"/>
    </row>
    <row r="50" spans="1:7" x14ac:dyDescent="0.3">
      <c r="A50" s="12" t="s">
        <v>952</v>
      </c>
      <c r="B50" s="12" t="s">
        <v>467</v>
      </c>
      <c r="C50" t="s">
        <v>468</v>
      </c>
      <c r="D50" t="s">
        <v>32</v>
      </c>
      <c r="E50" s="17" t="s">
        <v>469</v>
      </c>
      <c r="F50" s="1">
        <v>6389446</v>
      </c>
      <c r="G50"/>
    </row>
    <row r="51" spans="1:7" x14ac:dyDescent="0.3">
      <c r="A51" s="12" t="s">
        <v>953</v>
      </c>
      <c r="B51" s="12" t="s">
        <v>38</v>
      </c>
      <c r="C51" t="s">
        <v>39</v>
      </c>
      <c r="D51" t="s">
        <v>40</v>
      </c>
      <c r="E51" s="17" t="s">
        <v>41</v>
      </c>
      <c r="F51" s="1">
        <v>6223432</v>
      </c>
      <c r="G51"/>
    </row>
    <row r="52" spans="1:7" x14ac:dyDescent="0.3">
      <c r="A52" s="12" t="s">
        <v>954</v>
      </c>
      <c r="B52" s="12" t="s">
        <v>195</v>
      </c>
      <c r="C52" t="s">
        <v>196</v>
      </c>
      <c r="D52" t="s">
        <v>197</v>
      </c>
      <c r="E52" s="17" t="s">
        <v>198</v>
      </c>
      <c r="F52" s="1">
        <v>6027670</v>
      </c>
      <c r="G52"/>
    </row>
    <row r="53" spans="1:7" x14ac:dyDescent="0.3">
      <c r="A53" s="12" t="s">
        <v>955</v>
      </c>
      <c r="B53" s="12" t="s">
        <v>380</v>
      </c>
      <c r="C53" t="s">
        <v>381</v>
      </c>
      <c r="D53" t="s">
        <v>300</v>
      </c>
      <c r="E53" s="17" t="s">
        <v>382</v>
      </c>
      <c r="F53" s="1">
        <v>6001074</v>
      </c>
      <c r="G53"/>
    </row>
    <row r="54" spans="1:7" x14ac:dyDescent="0.3">
      <c r="A54" s="12" t="s">
        <v>956</v>
      </c>
      <c r="B54" s="12" t="s">
        <v>363</v>
      </c>
      <c r="C54" t="s">
        <v>364</v>
      </c>
      <c r="D54" t="s">
        <v>106</v>
      </c>
      <c r="E54" s="17" t="s">
        <v>365</v>
      </c>
      <c r="F54" s="1">
        <v>6000000</v>
      </c>
      <c r="G54"/>
    </row>
    <row r="55" spans="1:7" x14ac:dyDescent="0.3">
      <c r="A55" s="12" t="s">
        <v>957</v>
      </c>
      <c r="B55" s="12" t="s">
        <v>366</v>
      </c>
      <c r="C55" t="s">
        <v>364</v>
      </c>
      <c r="D55" t="s">
        <v>367</v>
      </c>
      <c r="E55" s="17" t="s">
        <v>365</v>
      </c>
      <c r="F55" s="1">
        <v>6000000</v>
      </c>
      <c r="G55"/>
    </row>
    <row r="56" spans="1:7" x14ac:dyDescent="0.3">
      <c r="A56" s="12" t="s">
        <v>958</v>
      </c>
      <c r="B56" s="12" t="s">
        <v>494</v>
      </c>
      <c r="C56" t="s">
        <v>495</v>
      </c>
      <c r="D56" t="s">
        <v>152</v>
      </c>
      <c r="E56" s="17" t="s">
        <v>487</v>
      </c>
      <c r="F56" s="1">
        <v>6000000</v>
      </c>
      <c r="G56"/>
    </row>
    <row r="57" spans="1:7" x14ac:dyDescent="0.3">
      <c r="A57" s="12" t="s">
        <v>959</v>
      </c>
      <c r="B57" s="12" t="s">
        <v>498</v>
      </c>
      <c r="C57" t="s">
        <v>499</v>
      </c>
      <c r="D57" t="s">
        <v>270</v>
      </c>
      <c r="E57" s="17" t="s">
        <v>500</v>
      </c>
      <c r="F57" s="1">
        <v>6000000</v>
      </c>
      <c r="G57"/>
    </row>
    <row r="58" spans="1:7" x14ac:dyDescent="0.3">
      <c r="A58" s="12" t="s">
        <v>960</v>
      </c>
      <c r="B58" s="12" t="s">
        <v>685</v>
      </c>
      <c r="C58" t="s">
        <v>686</v>
      </c>
      <c r="D58" t="s">
        <v>141</v>
      </c>
      <c r="E58" s="17" t="s">
        <v>659</v>
      </c>
      <c r="F58" s="1">
        <v>6000000</v>
      </c>
      <c r="G58"/>
    </row>
    <row r="59" spans="1:7" x14ac:dyDescent="0.3">
      <c r="A59" s="12" t="s">
        <v>961</v>
      </c>
      <c r="B59" s="12" t="s">
        <v>573</v>
      </c>
      <c r="C59" t="s">
        <v>574</v>
      </c>
      <c r="D59" t="s">
        <v>283</v>
      </c>
      <c r="E59" s="17" t="s">
        <v>575</v>
      </c>
      <c r="F59" s="1">
        <v>5850484</v>
      </c>
      <c r="G59"/>
    </row>
    <row r="60" spans="1:7" x14ac:dyDescent="0.3">
      <c r="A60" s="12" t="s">
        <v>962</v>
      </c>
      <c r="B60" s="12" t="s">
        <v>383</v>
      </c>
      <c r="C60" t="s">
        <v>384</v>
      </c>
      <c r="D60" t="s">
        <v>85</v>
      </c>
      <c r="E60" s="17" t="s">
        <v>385</v>
      </c>
      <c r="F60" s="1">
        <v>5635954</v>
      </c>
      <c r="G60"/>
    </row>
    <row r="61" spans="1:7" x14ac:dyDescent="0.3">
      <c r="A61" s="12" t="s">
        <v>963</v>
      </c>
      <c r="B61" s="12" t="s">
        <v>147</v>
      </c>
      <c r="C61" t="s">
        <v>148</v>
      </c>
      <c r="D61" t="s">
        <v>149</v>
      </c>
      <c r="E61" s="17" t="s">
        <v>150</v>
      </c>
      <c r="F61" s="1">
        <v>5000000</v>
      </c>
      <c r="G61"/>
    </row>
    <row r="62" spans="1:7" x14ac:dyDescent="0.3">
      <c r="A62" s="12" t="s">
        <v>964</v>
      </c>
      <c r="B62" s="12" t="s">
        <v>151</v>
      </c>
      <c r="C62" t="s">
        <v>148</v>
      </c>
      <c r="D62" t="s">
        <v>152</v>
      </c>
      <c r="E62" s="17" t="s">
        <v>153</v>
      </c>
      <c r="F62" s="1">
        <v>5000000</v>
      </c>
      <c r="G62"/>
    </row>
    <row r="63" spans="1:7" x14ac:dyDescent="0.3">
      <c r="A63" s="12" t="s">
        <v>965</v>
      </c>
      <c r="B63" s="12" t="s">
        <v>165</v>
      </c>
      <c r="C63" t="s">
        <v>134</v>
      </c>
      <c r="D63" t="s">
        <v>166</v>
      </c>
      <c r="E63" s="17" t="s">
        <v>135</v>
      </c>
      <c r="F63" s="1">
        <v>5000000</v>
      </c>
      <c r="G63"/>
    </row>
    <row r="64" spans="1:7" x14ac:dyDescent="0.3">
      <c r="A64" s="12" t="s">
        <v>966</v>
      </c>
      <c r="B64" s="12" t="s">
        <v>260</v>
      </c>
      <c r="C64" t="s">
        <v>261</v>
      </c>
      <c r="D64" t="s">
        <v>40</v>
      </c>
      <c r="E64" s="17" t="s">
        <v>262</v>
      </c>
      <c r="F64" s="1">
        <v>5000000</v>
      </c>
      <c r="G64"/>
    </row>
    <row r="65" spans="1:7" x14ac:dyDescent="0.3">
      <c r="A65" s="12" t="s">
        <v>967</v>
      </c>
      <c r="B65" s="12" t="s">
        <v>285</v>
      </c>
      <c r="C65" t="s">
        <v>286</v>
      </c>
      <c r="D65" t="s">
        <v>287</v>
      </c>
      <c r="E65" s="17" t="s">
        <v>288</v>
      </c>
      <c r="F65" s="1">
        <v>5000000</v>
      </c>
      <c r="G65"/>
    </row>
    <row r="66" spans="1:7" x14ac:dyDescent="0.3">
      <c r="A66" s="12" t="s">
        <v>968</v>
      </c>
      <c r="B66" s="12" t="s">
        <v>294</v>
      </c>
      <c r="C66" t="s">
        <v>295</v>
      </c>
      <c r="D66" t="s">
        <v>296</v>
      </c>
      <c r="E66" s="17" t="s">
        <v>297</v>
      </c>
      <c r="F66" s="1">
        <v>5000000</v>
      </c>
      <c r="G66"/>
    </row>
    <row r="67" spans="1:7" x14ac:dyDescent="0.3">
      <c r="A67" s="12" t="s">
        <v>969</v>
      </c>
      <c r="B67" s="12" t="s">
        <v>312</v>
      </c>
      <c r="C67" t="s">
        <v>172</v>
      </c>
      <c r="D67" t="s">
        <v>91</v>
      </c>
      <c r="E67" s="17" t="s">
        <v>313</v>
      </c>
      <c r="F67" s="1">
        <v>5000000</v>
      </c>
      <c r="G67"/>
    </row>
    <row r="68" spans="1:7" x14ac:dyDescent="0.3">
      <c r="A68" s="12" t="s">
        <v>970</v>
      </c>
      <c r="B68" s="12" t="s">
        <v>314</v>
      </c>
      <c r="C68" t="s">
        <v>172</v>
      </c>
      <c r="D68" t="s">
        <v>156</v>
      </c>
      <c r="E68" s="17" t="s">
        <v>315</v>
      </c>
      <c r="F68" s="1">
        <v>5000000</v>
      </c>
      <c r="G68"/>
    </row>
    <row r="69" spans="1:7" x14ac:dyDescent="0.3">
      <c r="A69" s="12" t="s">
        <v>971</v>
      </c>
      <c r="B69" s="12" t="s">
        <v>316</v>
      </c>
      <c r="C69" t="s">
        <v>172</v>
      </c>
      <c r="D69" t="s">
        <v>317</v>
      </c>
      <c r="E69" s="17" t="s">
        <v>313</v>
      </c>
      <c r="F69" s="1">
        <v>5000000</v>
      </c>
      <c r="G69"/>
    </row>
    <row r="70" spans="1:7" x14ac:dyDescent="0.3">
      <c r="A70" s="12" t="s">
        <v>972</v>
      </c>
      <c r="B70" s="12" t="s">
        <v>318</v>
      </c>
      <c r="C70" t="s">
        <v>172</v>
      </c>
      <c r="D70" t="s">
        <v>160</v>
      </c>
      <c r="E70" s="17" t="s">
        <v>313</v>
      </c>
      <c r="F70" s="1">
        <v>5000000</v>
      </c>
      <c r="G70"/>
    </row>
    <row r="71" spans="1:7" x14ac:dyDescent="0.3">
      <c r="A71" s="12" t="s">
        <v>973</v>
      </c>
      <c r="B71" s="12" t="s">
        <v>340</v>
      </c>
      <c r="C71" t="s">
        <v>341</v>
      </c>
      <c r="D71" t="s">
        <v>85</v>
      </c>
      <c r="E71" s="17" t="s">
        <v>342</v>
      </c>
      <c r="F71" s="1">
        <v>5000000</v>
      </c>
      <c r="G71"/>
    </row>
    <row r="72" spans="1:7" x14ac:dyDescent="0.3">
      <c r="A72" s="12" t="s">
        <v>974</v>
      </c>
      <c r="B72" s="12" t="s">
        <v>395</v>
      </c>
      <c r="C72" t="s">
        <v>396</v>
      </c>
      <c r="D72" t="s">
        <v>397</v>
      </c>
      <c r="E72" s="17" t="s">
        <v>398</v>
      </c>
      <c r="F72" s="1">
        <v>5000000</v>
      </c>
      <c r="G72"/>
    </row>
    <row r="73" spans="1:7" x14ac:dyDescent="0.3">
      <c r="A73" s="12" t="s">
        <v>975</v>
      </c>
      <c r="B73" s="12" t="s">
        <v>434</v>
      </c>
      <c r="C73" t="s">
        <v>431</v>
      </c>
      <c r="D73" t="s">
        <v>423</v>
      </c>
      <c r="E73" s="17" t="s">
        <v>435</v>
      </c>
      <c r="F73" s="1">
        <v>5000000</v>
      </c>
      <c r="G73"/>
    </row>
    <row r="74" spans="1:7" x14ac:dyDescent="0.3">
      <c r="A74" s="12" t="s">
        <v>976</v>
      </c>
      <c r="B74" s="12" t="s">
        <v>459</v>
      </c>
      <c r="C74" t="s">
        <v>460</v>
      </c>
      <c r="D74" t="s">
        <v>461</v>
      </c>
      <c r="E74" s="17" t="s">
        <v>455</v>
      </c>
      <c r="F74" s="1">
        <v>5000000</v>
      </c>
      <c r="G74"/>
    </row>
    <row r="75" spans="1:7" x14ac:dyDescent="0.3">
      <c r="A75" s="12" t="s">
        <v>977</v>
      </c>
      <c r="B75" s="12" t="s">
        <v>462</v>
      </c>
      <c r="C75" t="s">
        <v>460</v>
      </c>
      <c r="D75" t="s">
        <v>463</v>
      </c>
      <c r="E75" s="17" t="s">
        <v>464</v>
      </c>
      <c r="F75" s="1">
        <v>5000000</v>
      </c>
      <c r="G75"/>
    </row>
    <row r="76" spans="1:7" x14ac:dyDescent="0.3">
      <c r="A76" s="12" t="s">
        <v>978</v>
      </c>
      <c r="B76" s="12" t="s">
        <v>826</v>
      </c>
      <c r="C76" t="s">
        <v>187</v>
      </c>
      <c r="D76" t="s">
        <v>91</v>
      </c>
      <c r="E76" s="13">
        <v>46328</v>
      </c>
      <c r="F76" s="1">
        <v>5000000</v>
      </c>
      <c r="G76"/>
    </row>
    <row r="77" spans="1:7" x14ac:dyDescent="0.3">
      <c r="A77" s="12" t="s">
        <v>979</v>
      </c>
      <c r="B77" s="12" t="s">
        <v>509</v>
      </c>
      <c r="C77" t="s">
        <v>187</v>
      </c>
      <c r="D77" t="s">
        <v>6</v>
      </c>
      <c r="E77" s="17" t="s">
        <v>510</v>
      </c>
      <c r="F77" s="1">
        <v>5000000</v>
      </c>
      <c r="G77"/>
    </row>
    <row r="78" spans="1:7" x14ac:dyDescent="0.3">
      <c r="A78" s="12" t="s">
        <v>980</v>
      </c>
      <c r="B78" s="12" t="s">
        <v>511</v>
      </c>
      <c r="C78" t="s">
        <v>187</v>
      </c>
      <c r="D78" t="s">
        <v>175</v>
      </c>
      <c r="E78" s="17" t="s">
        <v>512</v>
      </c>
      <c r="F78" s="1">
        <v>5000000</v>
      </c>
      <c r="G78"/>
    </row>
    <row r="79" spans="1:7" x14ac:dyDescent="0.3">
      <c r="A79" s="12" t="s">
        <v>981</v>
      </c>
      <c r="B79" s="12" t="s">
        <v>827</v>
      </c>
      <c r="C79" t="s">
        <v>187</v>
      </c>
      <c r="D79" t="s">
        <v>160</v>
      </c>
      <c r="E79" s="13">
        <v>46345</v>
      </c>
      <c r="F79" s="1">
        <v>5000000</v>
      </c>
      <c r="G79"/>
    </row>
    <row r="80" spans="1:7" x14ac:dyDescent="0.3">
      <c r="A80" s="12" t="s">
        <v>982</v>
      </c>
      <c r="B80" s="12" t="s">
        <v>828</v>
      </c>
      <c r="C80" t="s">
        <v>187</v>
      </c>
      <c r="D80" t="s">
        <v>317</v>
      </c>
      <c r="E80" s="13">
        <v>46330</v>
      </c>
      <c r="F80" s="1">
        <v>5000000</v>
      </c>
      <c r="G80"/>
    </row>
    <row r="81" spans="1:7" x14ac:dyDescent="0.3">
      <c r="A81" s="12" t="s">
        <v>983</v>
      </c>
      <c r="B81" s="12" t="s">
        <v>519</v>
      </c>
      <c r="C81" t="s">
        <v>520</v>
      </c>
      <c r="D81" t="s">
        <v>102</v>
      </c>
      <c r="E81" s="17" t="s">
        <v>521</v>
      </c>
      <c r="F81" s="1">
        <v>5000000</v>
      </c>
      <c r="G81"/>
    </row>
    <row r="82" spans="1:7" x14ac:dyDescent="0.3">
      <c r="A82" s="12" t="s">
        <v>984</v>
      </c>
      <c r="B82" s="12" t="s">
        <v>528</v>
      </c>
      <c r="C82" t="s">
        <v>529</v>
      </c>
      <c r="D82" t="s">
        <v>530</v>
      </c>
      <c r="E82" s="17" t="s">
        <v>531</v>
      </c>
      <c r="F82" s="1">
        <v>5000000</v>
      </c>
      <c r="G82"/>
    </row>
    <row r="83" spans="1:7" x14ac:dyDescent="0.3">
      <c r="A83" s="12" t="s">
        <v>985</v>
      </c>
      <c r="B83" s="12" t="s">
        <v>532</v>
      </c>
      <c r="C83" t="s">
        <v>529</v>
      </c>
      <c r="D83" t="s">
        <v>283</v>
      </c>
      <c r="E83" s="17" t="s">
        <v>533</v>
      </c>
      <c r="F83" s="1">
        <v>5000000</v>
      </c>
      <c r="G83"/>
    </row>
    <row r="84" spans="1:7" x14ac:dyDescent="0.3">
      <c r="A84" s="12" t="s">
        <v>986</v>
      </c>
      <c r="B84" s="12" t="s">
        <v>534</v>
      </c>
      <c r="C84" t="s">
        <v>529</v>
      </c>
      <c r="D84" t="s">
        <v>32</v>
      </c>
      <c r="E84" s="17" t="s">
        <v>535</v>
      </c>
      <c r="F84" s="1">
        <v>5000000</v>
      </c>
      <c r="G84"/>
    </row>
    <row r="85" spans="1:7" x14ac:dyDescent="0.3">
      <c r="A85" s="12" t="s">
        <v>987</v>
      </c>
      <c r="B85" s="12" t="s">
        <v>548</v>
      </c>
      <c r="C85" t="s">
        <v>549</v>
      </c>
      <c r="D85" t="s">
        <v>32</v>
      </c>
      <c r="E85" s="17" t="s">
        <v>533</v>
      </c>
      <c r="F85" s="1">
        <v>5000000</v>
      </c>
      <c r="G85"/>
    </row>
    <row r="86" spans="1:7" x14ac:dyDescent="0.3">
      <c r="A86" s="12" t="s">
        <v>988</v>
      </c>
      <c r="B86" s="12" t="s">
        <v>567</v>
      </c>
      <c r="C86" t="s">
        <v>568</v>
      </c>
      <c r="D86" t="s">
        <v>82</v>
      </c>
      <c r="E86" s="17" t="s">
        <v>569</v>
      </c>
      <c r="F86" s="1">
        <v>5000000</v>
      </c>
      <c r="G86"/>
    </row>
    <row r="87" spans="1:7" x14ac:dyDescent="0.3">
      <c r="A87" s="12" t="s">
        <v>989</v>
      </c>
      <c r="B87" s="12" t="s">
        <v>749</v>
      </c>
      <c r="C87" t="s">
        <v>621</v>
      </c>
      <c r="D87" t="s">
        <v>201</v>
      </c>
      <c r="E87" s="13">
        <v>46685</v>
      </c>
      <c r="F87" s="1">
        <v>5000000</v>
      </c>
      <c r="G87"/>
    </row>
    <row r="88" spans="1:7" x14ac:dyDescent="0.3">
      <c r="A88" s="12" t="s">
        <v>990</v>
      </c>
      <c r="B88" s="12" t="s">
        <v>620</v>
      </c>
      <c r="C88" t="s">
        <v>621</v>
      </c>
      <c r="D88" t="s">
        <v>110</v>
      </c>
      <c r="E88" s="17" t="s">
        <v>622</v>
      </c>
      <c r="F88" s="1">
        <v>5000000</v>
      </c>
      <c r="G88"/>
    </row>
    <row r="89" spans="1:7" x14ac:dyDescent="0.3">
      <c r="A89" s="12" t="s">
        <v>991</v>
      </c>
      <c r="B89" s="12" t="s">
        <v>623</v>
      </c>
      <c r="C89" t="s">
        <v>621</v>
      </c>
      <c r="D89" t="s">
        <v>351</v>
      </c>
      <c r="E89" s="17" t="s">
        <v>624</v>
      </c>
      <c r="F89" s="1">
        <v>5000000</v>
      </c>
      <c r="G89"/>
    </row>
    <row r="90" spans="1:7" x14ac:dyDescent="0.3">
      <c r="A90" s="12" t="s">
        <v>992</v>
      </c>
      <c r="B90" s="12" t="s">
        <v>750</v>
      </c>
      <c r="C90" t="s">
        <v>621</v>
      </c>
      <c r="D90" t="s">
        <v>754</v>
      </c>
      <c r="E90" s="13">
        <v>46705</v>
      </c>
      <c r="F90" s="1">
        <v>5000000</v>
      </c>
      <c r="G90"/>
    </row>
    <row r="91" spans="1:7" x14ac:dyDescent="0.3">
      <c r="A91" s="12" t="s">
        <v>993</v>
      </c>
      <c r="B91" s="12" t="s">
        <v>751</v>
      </c>
      <c r="C91" t="s">
        <v>621</v>
      </c>
      <c r="D91" t="s">
        <v>361</v>
      </c>
      <c r="E91" s="13">
        <v>46700</v>
      </c>
      <c r="F91" s="1">
        <v>5000000</v>
      </c>
      <c r="G91"/>
    </row>
    <row r="92" spans="1:7" x14ac:dyDescent="0.3">
      <c r="A92" s="12" t="s">
        <v>994</v>
      </c>
      <c r="B92" s="12" t="s">
        <v>752</v>
      </c>
      <c r="C92" t="s">
        <v>621</v>
      </c>
      <c r="D92" t="s">
        <v>348</v>
      </c>
      <c r="E92" s="13">
        <v>46685</v>
      </c>
      <c r="F92" s="1">
        <v>5000000</v>
      </c>
      <c r="G92"/>
    </row>
    <row r="93" spans="1:7" x14ac:dyDescent="0.3">
      <c r="A93" s="12" t="s">
        <v>995</v>
      </c>
      <c r="B93" s="12" t="s">
        <v>753</v>
      </c>
      <c r="C93" t="s">
        <v>621</v>
      </c>
      <c r="D93" t="s">
        <v>358</v>
      </c>
      <c r="E93" s="13">
        <v>46761</v>
      </c>
      <c r="F93" s="1">
        <v>5000000</v>
      </c>
      <c r="G93"/>
    </row>
    <row r="94" spans="1:7" x14ac:dyDescent="0.3">
      <c r="A94" s="12" t="s">
        <v>996</v>
      </c>
      <c r="B94" s="12" t="s">
        <v>625</v>
      </c>
      <c r="C94" t="s">
        <v>621</v>
      </c>
      <c r="D94" t="s">
        <v>626</v>
      </c>
      <c r="E94" s="13">
        <v>46720</v>
      </c>
      <c r="F94" s="1">
        <v>5000000</v>
      </c>
      <c r="G94"/>
    </row>
    <row r="95" spans="1:7" x14ac:dyDescent="0.3">
      <c r="A95" s="12" t="s">
        <v>997</v>
      </c>
      <c r="B95" s="12" t="s">
        <v>627</v>
      </c>
      <c r="C95" t="s">
        <v>628</v>
      </c>
      <c r="D95" t="s">
        <v>141</v>
      </c>
      <c r="E95" s="17" t="s">
        <v>629</v>
      </c>
      <c r="F95" s="1">
        <v>5000000</v>
      </c>
      <c r="G95"/>
    </row>
    <row r="96" spans="1:7" x14ac:dyDescent="0.3">
      <c r="A96" s="12" t="s">
        <v>998</v>
      </c>
      <c r="B96" s="12" t="s">
        <v>633</v>
      </c>
      <c r="C96" t="s">
        <v>341</v>
      </c>
      <c r="D96" t="s">
        <v>138</v>
      </c>
      <c r="E96" s="17" t="s">
        <v>634</v>
      </c>
      <c r="F96" s="1">
        <v>5000000</v>
      </c>
      <c r="G96"/>
    </row>
    <row r="97" spans="1:7" x14ac:dyDescent="0.3">
      <c r="A97" s="12" t="s">
        <v>999</v>
      </c>
      <c r="B97" s="12" t="s">
        <v>756</v>
      </c>
      <c r="C97" t="s">
        <v>341</v>
      </c>
      <c r="D97" t="s">
        <v>6</v>
      </c>
      <c r="E97" s="13">
        <v>46843</v>
      </c>
      <c r="F97" s="1">
        <v>5000000</v>
      </c>
      <c r="G97"/>
    </row>
    <row r="98" spans="1:7" x14ac:dyDescent="0.3">
      <c r="A98" s="12" t="s">
        <v>1000</v>
      </c>
      <c r="B98" s="12" t="s">
        <v>635</v>
      </c>
      <c r="C98" t="s">
        <v>636</v>
      </c>
      <c r="D98" t="s">
        <v>258</v>
      </c>
      <c r="E98" s="17" t="s">
        <v>637</v>
      </c>
      <c r="F98" s="1">
        <v>5000000</v>
      </c>
      <c r="G98"/>
    </row>
    <row r="99" spans="1:7" x14ac:dyDescent="0.3">
      <c r="A99" s="12" t="s">
        <v>1001</v>
      </c>
      <c r="B99" s="12" t="s">
        <v>638</v>
      </c>
      <c r="C99" t="s">
        <v>636</v>
      </c>
      <c r="D99" t="s">
        <v>639</v>
      </c>
      <c r="E99" s="17" t="s">
        <v>637</v>
      </c>
      <c r="F99" s="1">
        <v>5000000</v>
      </c>
      <c r="G99"/>
    </row>
    <row r="100" spans="1:7" x14ac:dyDescent="0.3">
      <c r="A100" s="12" t="s">
        <v>1002</v>
      </c>
      <c r="B100" s="12" t="s">
        <v>760</v>
      </c>
      <c r="C100" t="s">
        <v>50</v>
      </c>
      <c r="D100" t="s">
        <v>762</v>
      </c>
      <c r="E100" s="13">
        <v>46834</v>
      </c>
      <c r="F100" s="1">
        <v>5000000</v>
      </c>
      <c r="G100"/>
    </row>
    <row r="101" spans="1:7" x14ac:dyDescent="0.3">
      <c r="A101" s="12" t="s">
        <v>1003</v>
      </c>
      <c r="B101" s="12" t="s">
        <v>761</v>
      </c>
      <c r="C101" t="s">
        <v>50</v>
      </c>
      <c r="D101" t="s">
        <v>138</v>
      </c>
      <c r="E101" s="13">
        <v>46834</v>
      </c>
      <c r="F101" s="1">
        <v>5000000</v>
      </c>
      <c r="G101"/>
    </row>
    <row r="102" spans="1:7" x14ac:dyDescent="0.3">
      <c r="A102" s="12" t="s">
        <v>1004</v>
      </c>
      <c r="B102" s="12" t="s">
        <v>765</v>
      </c>
      <c r="C102" t="s">
        <v>159</v>
      </c>
      <c r="D102" t="s">
        <v>287</v>
      </c>
      <c r="E102" s="13">
        <v>46897</v>
      </c>
      <c r="F102" s="1">
        <v>5000000</v>
      </c>
      <c r="G102"/>
    </row>
    <row r="103" spans="1:7" x14ac:dyDescent="0.3">
      <c r="A103" s="12" t="s">
        <v>1005</v>
      </c>
      <c r="B103" s="12" t="s">
        <v>766</v>
      </c>
      <c r="C103" t="s">
        <v>159</v>
      </c>
      <c r="D103" t="s">
        <v>6</v>
      </c>
      <c r="E103" s="13">
        <v>46881</v>
      </c>
      <c r="F103" s="1">
        <v>5000000</v>
      </c>
      <c r="G103"/>
    </row>
    <row r="104" spans="1:7" x14ac:dyDescent="0.3">
      <c r="A104" s="12" t="s">
        <v>1006</v>
      </c>
      <c r="B104" s="12" t="s">
        <v>767</v>
      </c>
      <c r="C104" t="s">
        <v>159</v>
      </c>
      <c r="D104" t="s">
        <v>85</v>
      </c>
      <c r="E104" s="13">
        <v>46881</v>
      </c>
      <c r="F104" s="1">
        <v>5000000</v>
      </c>
      <c r="G104"/>
    </row>
    <row r="105" spans="1:7" x14ac:dyDescent="0.3">
      <c r="A105" s="12" t="s">
        <v>1007</v>
      </c>
      <c r="B105" s="12" t="s">
        <v>692</v>
      </c>
      <c r="C105" t="s">
        <v>693</v>
      </c>
      <c r="D105" t="s">
        <v>91</v>
      </c>
      <c r="E105" s="17" t="s">
        <v>679</v>
      </c>
      <c r="F105" s="1">
        <v>5000000</v>
      </c>
      <c r="G105"/>
    </row>
    <row r="106" spans="1:7" x14ac:dyDescent="0.3">
      <c r="A106" s="12" t="s">
        <v>1008</v>
      </c>
      <c r="B106" s="12" t="s">
        <v>698</v>
      </c>
      <c r="C106" t="s">
        <v>699</v>
      </c>
      <c r="D106" t="s">
        <v>197</v>
      </c>
      <c r="E106" s="17" t="s">
        <v>700</v>
      </c>
      <c r="F106" s="1">
        <v>5000000</v>
      </c>
      <c r="G106"/>
    </row>
    <row r="107" spans="1:7" x14ac:dyDescent="0.3">
      <c r="A107" s="12" t="s">
        <v>1009</v>
      </c>
      <c r="B107" s="12" t="s">
        <v>803</v>
      </c>
      <c r="C107" t="s">
        <v>804</v>
      </c>
      <c r="D107" t="s">
        <v>234</v>
      </c>
      <c r="E107" s="13">
        <v>47046</v>
      </c>
      <c r="F107" s="1">
        <v>5000000</v>
      </c>
      <c r="G107"/>
    </row>
    <row r="108" spans="1:7" x14ac:dyDescent="0.3">
      <c r="A108" s="12" t="s">
        <v>1010</v>
      </c>
      <c r="B108" s="12" t="s">
        <v>801</v>
      </c>
      <c r="C108" t="s">
        <v>802</v>
      </c>
      <c r="D108" t="s">
        <v>82</v>
      </c>
      <c r="E108" s="13">
        <v>47055</v>
      </c>
      <c r="F108" s="1">
        <v>5000000</v>
      </c>
      <c r="G108"/>
    </row>
    <row r="109" spans="1:7" x14ac:dyDescent="0.3">
      <c r="A109" s="12" t="s">
        <v>1011</v>
      </c>
      <c r="B109" s="12" t="s">
        <v>456</v>
      </c>
      <c r="C109" t="s">
        <v>457</v>
      </c>
      <c r="D109" t="s">
        <v>458</v>
      </c>
      <c r="E109" s="17" t="s">
        <v>411</v>
      </c>
      <c r="F109" s="1">
        <v>4900000</v>
      </c>
      <c r="G109"/>
    </row>
    <row r="110" spans="1:7" x14ac:dyDescent="0.3">
      <c r="A110" s="12" t="s">
        <v>1012</v>
      </c>
      <c r="B110" s="12" t="s">
        <v>404</v>
      </c>
      <c r="C110" t="s">
        <v>405</v>
      </c>
      <c r="D110" t="s">
        <v>197</v>
      </c>
      <c r="E110" s="17" t="s">
        <v>406</v>
      </c>
      <c r="F110" s="1">
        <v>4824226</v>
      </c>
      <c r="G110"/>
    </row>
    <row r="111" spans="1:7" x14ac:dyDescent="0.3">
      <c r="A111" s="12" t="s">
        <v>1013</v>
      </c>
      <c r="B111" s="12" t="s">
        <v>8</v>
      </c>
      <c r="C111" t="s">
        <v>9</v>
      </c>
      <c r="D111" t="s">
        <v>10</v>
      </c>
      <c r="E111" s="17" t="s">
        <v>11</v>
      </c>
      <c r="F111" s="1">
        <v>4597628</v>
      </c>
      <c r="G111"/>
    </row>
    <row r="112" spans="1:7" x14ac:dyDescent="0.3">
      <c r="A112" s="12" t="s">
        <v>1014</v>
      </c>
      <c r="B112" s="12" t="s">
        <v>401</v>
      </c>
      <c r="C112" t="s">
        <v>400</v>
      </c>
      <c r="D112" t="s">
        <v>402</v>
      </c>
      <c r="E112" s="17" t="s">
        <v>403</v>
      </c>
      <c r="F112" s="1">
        <v>4400000</v>
      </c>
      <c r="G112"/>
    </row>
    <row r="113" spans="1:7" x14ac:dyDescent="0.3">
      <c r="A113" s="12" t="s">
        <v>1015</v>
      </c>
      <c r="B113" s="12" t="s">
        <v>829</v>
      </c>
      <c r="C113" t="s">
        <v>830</v>
      </c>
      <c r="D113" t="s">
        <v>91</v>
      </c>
      <c r="E113" s="13">
        <v>46733</v>
      </c>
      <c r="F113" s="1">
        <v>4265760</v>
      </c>
      <c r="G113"/>
    </row>
    <row r="114" spans="1:7" x14ac:dyDescent="0.3">
      <c r="A114" s="12" t="s">
        <v>1016</v>
      </c>
      <c r="B114" s="12" t="s">
        <v>298</v>
      </c>
      <c r="C114" t="s">
        <v>299</v>
      </c>
      <c r="D114" t="s">
        <v>300</v>
      </c>
      <c r="E114" s="17" t="s">
        <v>301</v>
      </c>
      <c r="F114" s="1">
        <v>4182050</v>
      </c>
      <c r="G114"/>
    </row>
    <row r="115" spans="1:7" x14ac:dyDescent="0.3">
      <c r="A115" s="12" t="s">
        <v>1017</v>
      </c>
      <c r="B115" s="12" t="s">
        <v>34</v>
      </c>
      <c r="C115" t="s">
        <v>35</v>
      </c>
      <c r="D115" t="s">
        <v>36</v>
      </c>
      <c r="E115" s="17" t="s">
        <v>37</v>
      </c>
      <c r="F115" s="1">
        <v>4000000</v>
      </c>
      <c r="G115"/>
    </row>
    <row r="116" spans="1:7" x14ac:dyDescent="0.3">
      <c r="A116" s="12" t="s">
        <v>1018</v>
      </c>
      <c r="B116" s="12" t="s">
        <v>281</v>
      </c>
      <c r="C116" t="s">
        <v>282</v>
      </c>
      <c r="D116" t="s">
        <v>283</v>
      </c>
      <c r="E116" s="17" t="s">
        <v>284</v>
      </c>
      <c r="F116" s="1">
        <v>3999562</v>
      </c>
      <c r="G116"/>
    </row>
    <row r="117" spans="1:7" x14ac:dyDescent="0.3">
      <c r="A117" s="12" t="s">
        <v>1019</v>
      </c>
      <c r="B117" s="12" t="s">
        <v>256</v>
      </c>
      <c r="C117" t="s">
        <v>257</v>
      </c>
      <c r="D117" t="s">
        <v>258</v>
      </c>
      <c r="E117" s="17" t="s">
        <v>259</v>
      </c>
      <c r="F117" s="1">
        <v>3750000</v>
      </c>
      <c r="G117"/>
    </row>
    <row r="118" spans="1:7" x14ac:dyDescent="0.3">
      <c r="A118" s="12" t="s">
        <v>1020</v>
      </c>
      <c r="B118" s="12" t="s">
        <v>19</v>
      </c>
      <c r="C118" t="s">
        <v>20</v>
      </c>
      <c r="D118" t="s">
        <v>21</v>
      </c>
      <c r="E118" s="17" t="s">
        <v>22</v>
      </c>
      <c r="F118" s="1">
        <v>3723771</v>
      </c>
      <c r="G118"/>
    </row>
    <row r="119" spans="1:7" x14ac:dyDescent="0.3">
      <c r="A119" s="12" t="s">
        <v>1021</v>
      </c>
      <c r="B119" s="12" t="s">
        <v>164</v>
      </c>
      <c r="C119" t="s">
        <v>134</v>
      </c>
      <c r="D119" t="s">
        <v>141</v>
      </c>
      <c r="E119" s="17" t="s">
        <v>163</v>
      </c>
      <c r="F119" s="1">
        <v>3711000</v>
      </c>
      <c r="G119"/>
    </row>
    <row r="120" spans="1:7" x14ac:dyDescent="0.3">
      <c r="A120" s="12" t="s">
        <v>1022</v>
      </c>
      <c r="B120" s="12" t="s">
        <v>89</v>
      </c>
      <c r="C120" t="s">
        <v>90</v>
      </c>
      <c r="D120" t="s">
        <v>91</v>
      </c>
      <c r="E120" s="17" t="s">
        <v>92</v>
      </c>
      <c r="F120" s="1">
        <v>3569189</v>
      </c>
      <c r="G120"/>
    </row>
    <row r="121" spans="1:7" x14ac:dyDescent="0.3">
      <c r="A121" s="12" t="s">
        <v>1023</v>
      </c>
      <c r="B121" s="12" t="s">
        <v>579</v>
      </c>
      <c r="C121" t="s">
        <v>580</v>
      </c>
      <c r="D121" t="s">
        <v>240</v>
      </c>
      <c r="E121" s="17" t="s">
        <v>469</v>
      </c>
      <c r="F121" s="1">
        <v>3441996</v>
      </c>
      <c r="G121"/>
    </row>
    <row r="122" spans="1:7" x14ac:dyDescent="0.3">
      <c r="A122" s="12" t="s">
        <v>1024</v>
      </c>
      <c r="B122" s="12" t="s">
        <v>70</v>
      </c>
      <c r="C122" t="s">
        <v>71</v>
      </c>
      <c r="D122" t="s">
        <v>72</v>
      </c>
      <c r="E122" s="17" t="s">
        <v>26</v>
      </c>
      <c r="F122" s="1">
        <v>3268224</v>
      </c>
      <c r="G122"/>
    </row>
    <row r="123" spans="1:7" x14ac:dyDescent="0.3">
      <c r="A123" s="12" t="s">
        <v>1025</v>
      </c>
      <c r="B123" s="12" t="s">
        <v>238</v>
      </c>
      <c r="C123" t="s">
        <v>239</v>
      </c>
      <c r="D123" t="s">
        <v>240</v>
      </c>
      <c r="E123" s="17" t="s">
        <v>241</v>
      </c>
      <c r="F123" s="1">
        <v>3146308</v>
      </c>
      <c r="G123"/>
    </row>
    <row r="124" spans="1:7" x14ac:dyDescent="0.3">
      <c r="A124" s="12" t="s">
        <v>1026</v>
      </c>
      <c r="B124" s="12" t="s">
        <v>49</v>
      </c>
      <c r="C124" t="s">
        <v>50</v>
      </c>
      <c r="D124" t="s">
        <v>51</v>
      </c>
      <c r="E124" s="17" t="s">
        <v>52</v>
      </c>
      <c r="F124" s="1">
        <v>3000000</v>
      </c>
      <c r="G124"/>
    </row>
    <row r="125" spans="1:7" x14ac:dyDescent="0.3">
      <c r="A125" s="12" t="s">
        <v>1027</v>
      </c>
      <c r="B125" s="12" t="s">
        <v>98</v>
      </c>
      <c r="C125" t="s">
        <v>99</v>
      </c>
      <c r="D125" t="s">
        <v>36</v>
      </c>
      <c r="E125" s="17" t="s">
        <v>100</v>
      </c>
      <c r="F125" s="1">
        <v>3000000</v>
      </c>
      <c r="G125"/>
    </row>
    <row r="126" spans="1:7" x14ac:dyDescent="0.3">
      <c r="A126" s="12" t="s">
        <v>1028</v>
      </c>
      <c r="B126" s="12" t="s">
        <v>101</v>
      </c>
      <c r="C126" t="s">
        <v>99</v>
      </c>
      <c r="D126" t="s">
        <v>102</v>
      </c>
      <c r="E126" s="17" t="s">
        <v>103</v>
      </c>
      <c r="F126" s="1">
        <v>3000000</v>
      </c>
      <c r="G126"/>
    </row>
    <row r="127" spans="1:7" x14ac:dyDescent="0.3">
      <c r="A127" s="12" t="s">
        <v>1029</v>
      </c>
      <c r="B127" s="12" t="s">
        <v>154</v>
      </c>
      <c r="C127" t="s">
        <v>155</v>
      </c>
      <c r="D127" t="s">
        <v>156</v>
      </c>
      <c r="E127" s="17" t="s">
        <v>157</v>
      </c>
      <c r="F127" s="1">
        <v>3000000</v>
      </c>
      <c r="G127"/>
    </row>
    <row r="128" spans="1:7" x14ac:dyDescent="0.3">
      <c r="A128" s="12" t="s">
        <v>1030</v>
      </c>
      <c r="B128" s="12" t="s">
        <v>158</v>
      </c>
      <c r="C128" t="s">
        <v>159</v>
      </c>
      <c r="D128" t="s">
        <v>160</v>
      </c>
      <c r="E128" s="17" t="s">
        <v>161</v>
      </c>
      <c r="F128" s="1">
        <v>3000000</v>
      </c>
      <c r="G128"/>
    </row>
    <row r="129" spans="1:7" x14ac:dyDescent="0.3">
      <c r="A129" s="12" t="s">
        <v>1031</v>
      </c>
      <c r="B129" s="12" t="s">
        <v>162</v>
      </c>
      <c r="C129" t="s">
        <v>159</v>
      </c>
      <c r="D129" t="s">
        <v>6</v>
      </c>
      <c r="E129" s="17" t="s">
        <v>163</v>
      </c>
      <c r="F129" s="1">
        <v>3000000</v>
      </c>
      <c r="G129"/>
    </row>
    <row r="130" spans="1:7" x14ac:dyDescent="0.3">
      <c r="A130" s="12" t="s">
        <v>1032</v>
      </c>
      <c r="B130" s="12" t="s">
        <v>206</v>
      </c>
      <c r="C130" t="s">
        <v>207</v>
      </c>
      <c r="D130" t="s">
        <v>138</v>
      </c>
      <c r="E130" s="17" t="s">
        <v>208</v>
      </c>
      <c r="F130" s="1">
        <v>3000000</v>
      </c>
      <c r="G130"/>
    </row>
    <row r="131" spans="1:7" x14ac:dyDescent="0.3">
      <c r="A131" s="12" t="s">
        <v>1033</v>
      </c>
      <c r="B131" s="12" t="s">
        <v>213</v>
      </c>
      <c r="C131" t="s">
        <v>214</v>
      </c>
      <c r="D131" t="s">
        <v>215</v>
      </c>
      <c r="E131" s="17" t="s">
        <v>216</v>
      </c>
      <c r="F131" s="1">
        <v>3000000</v>
      </c>
      <c r="G131"/>
    </row>
    <row r="132" spans="1:7" x14ac:dyDescent="0.3">
      <c r="A132" s="12" t="s">
        <v>1034</v>
      </c>
      <c r="B132" s="12" t="s">
        <v>242</v>
      </c>
      <c r="C132" t="s">
        <v>243</v>
      </c>
      <c r="D132" t="s">
        <v>106</v>
      </c>
      <c r="E132" s="17" t="s">
        <v>244</v>
      </c>
      <c r="F132" s="1">
        <v>3000000</v>
      </c>
      <c r="G132"/>
    </row>
    <row r="133" spans="1:7" x14ac:dyDescent="0.3">
      <c r="A133" s="12" t="s">
        <v>1035</v>
      </c>
      <c r="B133" s="12" t="s">
        <v>373</v>
      </c>
      <c r="C133" t="s">
        <v>159</v>
      </c>
      <c r="D133" t="s">
        <v>85</v>
      </c>
      <c r="E133" s="17" t="s">
        <v>374</v>
      </c>
      <c r="F133" s="1">
        <v>3000000</v>
      </c>
      <c r="G133"/>
    </row>
    <row r="134" spans="1:7" x14ac:dyDescent="0.3">
      <c r="A134" s="12" t="s">
        <v>1036</v>
      </c>
      <c r="B134" s="12" t="s">
        <v>375</v>
      </c>
      <c r="C134" t="s">
        <v>159</v>
      </c>
      <c r="D134" t="s">
        <v>156</v>
      </c>
      <c r="E134" s="17" t="s">
        <v>376</v>
      </c>
      <c r="F134" s="1">
        <v>3000000</v>
      </c>
      <c r="G134"/>
    </row>
    <row r="135" spans="1:7" x14ac:dyDescent="0.3">
      <c r="A135" s="12" t="s">
        <v>1037</v>
      </c>
      <c r="B135" s="12" t="s">
        <v>399</v>
      </c>
      <c r="C135" t="s">
        <v>400</v>
      </c>
      <c r="D135" t="s">
        <v>95</v>
      </c>
      <c r="E135" s="17" t="s">
        <v>349</v>
      </c>
      <c r="F135" s="1">
        <v>3000000</v>
      </c>
      <c r="G135"/>
    </row>
    <row r="136" spans="1:7" x14ac:dyDescent="0.3">
      <c r="A136" s="12" t="s">
        <v>1038</v>
      </c>
      <c r="B136" s="12" t="s">
        <v>440</v>
      </c>
      <c r="C136" t="s">
        <v>441</v>
      </c>
      <c r="D136" t="s">
        <v>2</v>
      </c>
      <c r="E136" s="17" t="s">
        <v>415</v>
      </c>
      <c r="F136" s="1">
        <v>3000000</v>
      </c>
      <c r="G136"/>
    </row>
    <row r="137" spans="1:7" x14ac:dyDescent="0.3">
      <c r="A137" s="12" t="s">
        <v>1039</v>
      </c>
      <c r="B137" s="12" t="s">
        <v>442</v>
      </c>
      <c r="C137" t="s">
        <v>443</v>
      </c>
      <c r="D137" t="s">
        <v>152</v>
      </c>
      <c r="E137" s="17" t="s">
        <v>444</v>
      </c>
      <c r="F137" s="1">
        <v>3000000</v>
      </c>
      <c r="G137"/>
    </row>
    <row r="138" spans="1:7" x14ac:dyDescent="0.3">
      <c r="A138" s="12" t="s">
        <v>1040</v>
      </c>
      <c r="B138" s="12" t="s">
        <v>445</v>
      </c>
      <c r="C138" t="s">
        <v>443</v>
      </c>
      <c r="D138" t="s">
        <v>2</v>
      </c>
      <c r="E138" s="17" t="s">
        <v>385</v>
      </c>
      <c r="F138" s="1">
        <v>3000000</v>
      </c>
      <c r="G138"/>
    </row>
    <row r="139" spans="1:7" x14ac:dyDescent="0.3">
      <c r="A139" s="12" t="s">
        <v>1041</v>
      </c>
      <c r="B139" s="12" t="s">
        <v>780</v>
      </c>
      <c r="C139" t="s">
        <v>781</v>
      </c>
      <c r="D139" t="s">
        <v>782</v>
      </c>
      <c r="E139" s="13">
        <v>46927</v>
      </c>
      <c r="F139" s="1">
        <v>3000000</v>
      </c>
      <c r="G139"/>
    </row>
    <row r="140" spans="1:7" x14ac:dyDescent="0.3">
      <c r="A140" s="12" t="s">
        <v>1042</v>
      </c>
      <c r="B140" s="12" t="s">
        <v>12</v>
      </c>
      <c r="C140" t="s">
        <v>13</v>
      </c>
      <c r="D140" t="s">
        <v>6</v>
      </c>
      <c r="E140" s="17" t="s">
        <v>14</v>
      </c>
      <c r="F140" s="1">
        <v>2957952</v>
      </c>
      <c r="G140"/>
    </row>
    <row r="141" spans="1:7" x14ac:dyDescent="0.3">
      <c r="A141" s="12" t="s">
        <v>1043</v>
      </c>
      <c r="B141" s="12" t="s">
        <v>643</v>
      </c>
      <c r="C141" t="s">
        <v>644</v>
      </c>
      <c r="D141" t="s">
        <v>247</v>
      </c>
      <c r="E141" s="17" t="s">
        <v>642</v>
      </c>
      <c r="F141" s="1">
        <v>2850000</v>
      </c>
      <c r="G141"/>
    </row>
    <row r="142" spans="1:7" x14ac:dyDescent="0.3">
      <c r="A142" s="12" t="s">
        <v>1044</v>
      </c>
      <c r="B142" s="12" t="s">
        <v>665</v>
      </c>
      <c r="C142" t="s">
        <v>666</v>
      </c>
      <c r="D142" t="s">
        <v>102</v>
      </c>
      <c r="E142" s="17" t="s">
        <v>642</v>
      </c>
      <c r="F142" s="1">
        <v>2850000</v>
      </c>
      <c r="G142"/>
    </row>
    <row r="143" spans="1:7" x14ac:dyDescent="0.3">
      <c r="A143" s="12" t="s">
        <v>1045</v>
      </c>
      <c r="B143" s="12" t="s">
        <v>80</v>
      </c>
      <c r="C143" t="s">
        <v>81</v>
      </c>
      <c r="D143" t="s">
        <v>82</v>
      </c>
      <c r="E143" s="17" t="s">
        <v>11</v>
      </c>
      <c r="F143" s="1">
        <v>2674429</v>
      </c>
      <c r="G143"/>
    </row>
    <row r="144" spans="1:7" x14ac:dyDescent="0.3">
      <c r="A144" s="12" t="s">
        <v>1046</v>
      </c>
      <c r="B144" s="12" t="s">
        <v>647</v>
      </c>
      <c r="C144" t="s">
        <v>648</v>
      </c>
      <c r="D144" t="s">
        <v>91</v>
      </c>
      <c r="E144" s="17" t="s">
        <v>642</v>
      </c>
      <c r="F144" s="1">
        <v>2650000</v>
      </c>
      <c r="G144"/>
    </row>
    <row r="145" spans="1:7" x14ac:dyDescent="0.3">
      <c r="A145" s="12" t="s">
        <v>1047</v>
      </c>
      <c r="B145" s="12" t="s">
        <v>657</v>
      </c>
      <c r="C145" t="s">
        <v>658</v>
      </c>
      <c r="D145" t="s">
        <v>32</v>
      </c>
      <c r="E145" s="17" t="s">
        <v>642</v>
      </c>
      <c r="F145" s="1">
        <v>2650000</v>
      </c>
      <c r="G145"/>
    </row>
    <row r="146" spans="1:7" x14ac:dyDescent="0.3">
      <c r="A146" s="12" t="s">
        <v>1048</v>
      </c>
      <c r="B146" s="12" t="s">
        <v>833</v>
      </c>
      <c r="C146" t="s">
        <v>840</v>
      </c>
      <c r="D146" t="s">
        <v>283</v>
      </c>
      <c r="E146" s="13">
        <v>46797</v>
      </c>
      <c r="F146" s="1">
        <v>2560880</v>
      </c>
      <c r="G146"/>
    </row>
    <row r="147" spans="1:7" x14ac:dyDescent="0.3">
      <c r="A147" s="12" t="s">
        <v>1049</v>
      </c>
      <c r="B147" s="12" t="s">
        <v>416</v>
      </c>
      <c r="C147" t="s">
        <v>417</v>
      </c>
      <c r="D147" t="s">
        <v>55</v>
      </c>
      <c r="E147" s="17" t="s">
        <v>415</v>
      </c>
      <c r="F147" s="1">
        <v>2520000</v>
      </c>
      <c r="G147"/>
    </row>
    <row r="148" spans="1:7" x14ac:dyDescent="0.3">
      <c r="A148" s="12" t="s">
        <v>1050</v>
      </c>
      <c r="B148" s="12" t="s">
        <v>836</v>
      </c>
      <c r="C148" t="s">
        <v>837</v>
      </c>
      <c r="D148" t="s">
        <v>562</v>
      </c>
      <c r="E148" s="13">
        <v>46723</v>
      </c>
      <c r="F148" s="1">
        <v>2510844</v>
      </c>
      <c r="G148"/>
    </row>
    <row r="149" spans="1:7" x14ac:dyDescent="0.3">
      <c r="A149" s="12" t="s">
        <v>1051</v>
      </c>
      <c r="B149" s="12" t="s">
        <v>23</v>
      </c>
      <c r="C149" t="s">
        <v>24</v>
      </c>
      <c r="D149" t="s">
        <v>25</v>
      </c>
      <c r="E149" s="17" t="s">
        <v>26</v>
      </c>
      <c r="F149" s="1">
        <v>2500000</v>
      </c>
      <c r="G149"/>
    </row>
    <row r="150" spans="1:7" x14ac:dyDescent="0.3">
      <c r="A150" s="12" t="s">
        <v>1052</v>
      </c>
      <c r="B150" s="12" t="s">
        <v>171</v>
      </c>
      <c r="C150" t="s">
        <v>172</v>
      </c>
      <c r="D150" t="s">
        <v>91</v>
      </c>
      <c r="E150" s="17" t="s">
        <v>173</v>
      </c>
      <c r="F150" s="1">
        <v>2500000</v>
      </c>
      <c r="G150"/>
    </row>
    <row r="151" spans="1:7" x14ac:dyDescent="0.3">
      <c r="A151" s="12" t="s">
        <v>1053</v>
      </c>
      <c r="B151" s="12" t="s">
        <v>174</v>
      </c>
      <c r="C151" t="s">
        <v>172</v>
      </c>
      <c r="D151" t="s">
        <v>175</v>
      </c>
      <c r="E151" s="17" t="s">
        <v>161</v>
      </c>
      <c r="F151" s="1">
        <v>2500000</v>
      </c>
      <c r="G151"/>
    </row>
    <row r="152" spans="1:7" x14ac:dyDescent="0.3">
      <c r="A152" s="12" t="s">
        <v>1054</v>
      </c>
      <c r="B152" s="12" t="s">
        <v>269</v>
      </c>
      <c r="C152" t="s">
        <v>257</v>
      </c>
      <c r="D152" t="s">
        <v>270</v>
      </c>
      <c r="E152" s="17" t="s">
        <v>271</v>
      </c>
      <c r="F152" s="1">
        <v>2500000</v>
      </c>
      <c r="G152"/>
    </row>
    <row r="153" spans="1:7" x14ac:dyDescent="0.3">
      <c r="A153" s="12" t="s">
        <v>1055</v>
      </c>
      <c r="B153" s="12" t="s">
        <v>325</v>
      </c>
      <c r="C153" t="s">
        <v>326</v>
      </c>
      <c r="D153" t="s">
        <v>138</v>
      </c>
      <c r="E153" s="17" t="s">
        <v>142</v>
      </c>
      <c r="F153" s="1">
        <v>2500000</v>
      </c>
      <c r="G153"/>
    </row>
    <row r="154" spans="1:7" x14ac:dyDescent="0.3">
      <c r="A154" s="12" t="s">
        <v>1056</v>
      </c>
      <c r="B154" s="12" t="s">
        <v>343</v>
      </c>
      <c r="C154" t="s">
        <v>344</v>
      </c>
      <c r="D154" t="s">
        <v>345</v>
      </c>
      <c r="E154" s="17" t="s">
        <v>346</v>
      </c>
      <c r="F154" s="1">
        <v>2500000</v>
      </c>
      <c r="G154"/>
    </row>
    <row r="155" spans="1:7" x14ac:dyDescent="0.3">
      <c r="A155" s="12" t="s">
        <v>1057</v>
      </c>
      <c r="B155" s="12" t="s">
        <v>347</v>
      </c>
      <c r="C155" t="s">
        <v>344</v>
      </c>
      <c r="D155" t="s">
        <v>348</v>
      </c>
      <c r="E155" s="17" t="s">
        <v>349</v>
      </c>
      <c r="F155" s="1">
        <v>2500000</v>
      </c>
      <c r="G155"/>
    </row>
    <row r="156" spans="1:7" x14ac:dyDescent="0.3">
      <c r="A156" s="12" t="s">
        <v>1058</v>
      </c>
      <c r="B156" s="12" t="s">
        <v>350</v>
      </c>
      <c r="C156" t="s">
        <v>344</v>
      </c>
      <c r="D156" t="s">
        <v>351</v>
      </c>
      <c r="E156" s="17" t="s">
        <v>352</v>
      </c>
      <c r="F156" s="1">
        <v>2500000</v>
      </c>
      <c r="G156"/>
    </row>
    <row r="157" spans="1:7" x14ac:dyDescent="0.3">
      <c r="A157" s="12" t="s">
        <v>1059</v>
      </c>
      <c r="B157" s="12" t="s">
        <v>353</v>
      </c>
      <c r="C157" t="s">
        <v>344</v>
      </c>
      <c r="D157" t="s">
        <v>110</v>
      </c>
      <c r="E157" s="17" t="s">
        <v>354</v>
      </c>
      <c r="F157" s="1">
        <v>2500000</v>
      </c>
      <c r="G157"/>
    </row>
    <row r="158" spans="1:7" x14ac:dyDescent="0.3">
      <c r="A158" s="12" t="s">
        <v>1060</v>
      </c>
      <c r="B158" s="12" t="s">
        <v>355</v>
      </c>
      <c r="C158" t="s">
        <v>344</v>
      </c>
      <c r="D158" t="s">
        <v>201</v>
      </c>
      <c r="E158" s="17" t="s">
        <v>356</v>
      </c>
      <c r="F158" s="1">
        <v>2500000</v>
      </c>
      <c r="G158"/>
    </row>
    <row r="159" spans="1:7" x14ac:dyDescent="0.3">
      <c r="A159" s="12" t="s">
        <v>1061</v>
      </c>
      <c r="B159" s="12" t="s">
        <v>357</v>
      </c>
      <c r="C159" t="s">
        <v>344</v>
      </c>
      <c r="D159" t="s">
        <v>358</v>
      </c>
      <c r="E159" s="17" t="s">
        <v>359</v>
      </c>
      <c r="F159" s="1">
        <v>2500000</v>
      </c>
      <c r="G159"/>
    </row>
    <row r="160" spans="1:7" x14ac:dyDescent="0.3">
      <c r="A160" s="12" t="s">
        <v>1062</v>
      </c>
      <c r="B160" s="12" t="s">
        <v>360</v>
      </c>
      <c r="C160" t="s">
        <v>344</v>
      </c>
      <c r="D160" t="s">
        <v>361</v>
      </c>
      <c r="E160" s="17" t="s">
        <v>362</v>
      </c>
      <c r="F160" s="1">
        <v>2500000</v>
      </c>
      <c r="G160"/>
    </row>
    <row r="161" spans="1:7" x14ac:dyDescent="0.3">
      <c r="A161" s="12" t="s">
        <v>1063</v>
      </c>
      <c r="B161" s="12" t="s">
        <v>475</v>
      </c>
      <c r="C161" t="s">
        <v>326</v>
      </c>
      <c r="D161" t="s">
        <v>17</v>
      </c>
      <c r="E161" s="17" t="s">
        <v>476</v>
      </c>
      <c r="F161" s="1">
        <v>2500000</v>
      </c>
      <c r="G161"/>
    </row>
    <row r="162" spans="1:7" x14ac:dyDescent="0.3">
      <c r="A162" s="12" t="s">
        <v>1064</v>
      </c>
      <c r="B162" s="12" t="s">
        <v>477</v>
      </c>
      <c r="C162" t="s">
        <v>326</v>
      </c>
      <c r="D162" t="s">
        <v>51</v>
      </c>
      <c r="E162" s="17" t="s">
        <v>478</v>
      </c>
      <c r="F162" s="1">
        <v>2500000</v>
      </c>
      <c r="G162"/>
    </row>
    <row r="163" spans="1:7" x14ac:dyDescent="0.3">
      <c r="A163" s="12" t="s">
        <v>1065</v>
      </c>
      <c r="B163" s="12" t="s">
        <v>857</v>
      </c>
      <c r="C163" t="s">
        <v>858</v>
      </c>
      <c r="D163" t="s">
        <v>729</v>
      </c>
      <c r="E163" s="13">
        <v>45447</v>
      </c>
      <c r="F163" s="1">
        <v>2500000</v>
      </c>
      <c r="G163"/>
    </row>
    <row r="164" spans="1:7" x14ac:dyDescent="0.3">
      <c r="A164" s="12" t="s">
        <v>1066</v>
      </c>
      <c r="B164" s="12" t="s">
        <v>630</v>
      </c>
      <c r="C164" t="s">
        <v>631</v>
      </c>
      <c r="D164" t="s">
        <v>169</v>
      </c>
      <c r="E164" s="17" t="s">
        <v>632</v>
      </c>
      <c r="F164" s="1">
        <v>2500000</v>
      </c>
      <c r="G164"/>
    </row>
    <row r="165" spans="1:7" x14ac:dyDescent="0.3">
      <c r="A165" s="12" t="s">
        <v>1067</v>
      </c>
      <c r="B165" s="12" t="s">
        <v>755</v>
      </c>
      <c r="C165" t="s">
        <v>758</v>
      </c>
      <c r="D165" t="s">
        <v>21</v>
      </c>
      <c r="E165" s="13">
        <v>46771</v>
      </c>
      <c r="F165" s="1">
        <v>2500000</v>
      </c>
      <c r="G165"/>
    </row>
    <row r="166" spans="1:7" x14ac:dyDescent="0.3">
      <c r="A166" s="12" t="s">
        <v>1068</v>
      </c>
      <c r="B166" s="12" t="s">
        <v>796</v>
      </c>
      <c r="C166" t="s">
        <v>795</v>
      </c>
      <c r="D166" t="s">
        <v>55</v>
      </c>
      <c r="E166" s="13">
        <v>47054</v>
      </c>
      <c r="F166" s="1">
        <v>2500000</v>
      </c>
      <c r="G166"/>
    </row>
    <row r="167" spans="1:7" x14ac:dyDescent="0.3">
      <c r="A167" s="12" t="s">
        <v>1069</v>
      </c>
      <c r="B167" s="12" t="s">
        <v>707</v>
      </c>
      <c r="C167" t="s">
        <v>708</v>
      </c>
      <c r="D167" t="s">
        <v>51</v>
      </c>
      <c r="E167" s="17" t="s">
        <v>709</v>
      </c>
      <c r="F167" s="1">
        <v>2500000</v>
      </c>
      <c r="G167"/>
    </row>
    <row r="168" spans="1:7" x14ac:dyDescent="0.3">
      <c r="A168" s="12" t="s">
        <v>1070</v>
      </c>
      <c r="B168" s="12" t="s">
        <v>649</v>
      </c>
      <c r="C168" t="s">
        <v>650</v>
      </c>
      <c r="D168" t="s">
        <v>141</v>
      </c>
      <c r="E168" s="17" t="s">
        <v>642</v>
      </c>
      <c r="F168" s="1">
        <v>2450000</v>
      </c>
      <c r="G168"/>
    </row>
    <row r="169" spans="1:7" x14ac:dyDescent="0.3">
      <c r="A169" s="12" t="s">
        <v>1071</v>
      </c>
      <c r="B169" s="12" t="s">
        <v>651</v>
      </c>
      <c r="C169" t="s">
        <v>652</v>
      </c>
      <c r="D169" t="s">
        <v>304</v>
      </c>
      <c r="E169" s="17" t="s">
        <v>642</v>
      </c>
      <c r="F169" s="1">
        <v>2450000</v>
      </c>
      <c r="G169"/>
    </row>
    <row r="170" spans="1:7" x14ac:dyDescent="0.3">
      <c r="A170" s="12" t="s">
        <v>1072</v>
      </c>
      <c r="B170" s="12" t="s">
        <v>820</v>
      </c>
      <c r="C170" t="s">
        <v>507</v>
      </c>
      <c r="D170" t="s">
        <v>2</v>
      </c>
      <c r="E170" s="13">
        <v>46815</v>
      </c>
      <c r="F170" s="1">
        <v>2371164</v>
      </c>
      <c r="G170"/>
    </row>
    <row r="171" spans="1:7" x14ac:dyDescent="0.3">
      <c r="A171" s="12" t="s">
        <v>1073</v>
      </c>
      <c r="B171" s="12" t="s">
        <v>601</v>
      </c>
      <c r="C171" t="s">
        <v>602</v>
      </c>
      <c r="D171" t="s">
        <v>102</v>
      </c>
      <c r="E171" s="17" t="s">
        <v>603</v>
      </c>
      <c r="F171" s="1">
        <v>2328551</v>
      </c>
      <c r="G171"/>
    </row>
    <row r="172" spans="1:7" x14ac:dyDescent="0.3">
      <c r="A172" s="12" t="s">
        <v>1074</v>
      </c>
      <c r="B172" s="12" t="s">
        <v>831</v>
      </c>
      <c r="C172" t="s">
        <v>832</v>
      </c>
      <c r="D172" t="s">
        <v>250</v>
      </c>
      <c r="E172" s="13">
        <v>46692</v>
      </c>
      <c r="F172" s="1">
        <v>2312281</v>
      </c>
      <c r="G172"/>
    </row>
    <row r="173" spans="1:7" x14ac:dyDescent="0.3">
      <c r="A173" s="12" t="s">
        <v>1075</v>
      </c>
      <c r="B173" s="12" t="s">
        <v>862</v>
      </c>
      <c r="C173" t="s">
        <v>863</v>
      </c>
      <c r="D173" t="s">
        <v>102</v>
      </c>
      <c r="E173" s="13">
        <v>45742</v>
      </c>
      <c r="F173" s="1">
        <v>2302776</v>
      </c>
      <c r="G173"/>
    </row>
    <row r="174" spans="1:7" x14ac:dyDescent="0.3">
      <c r="A174" s="12" t="s">
        <v>1076</v>
      </c>
      <c r="B174" s="12" t="s">
        <v>516</v>
      </c>
      <c r="C174" t="s">
        <v>517</v>
      </c>
      <c r="D174" t="s">
        <v>2</v>
      </c>
      <c r="E174" s="17" t="s">
        <v>518</v>
      </c>
      <c r="F174" s="1">
        <v>2292140</v>
      </c>
      <c r="G174"/>
    </row>
    <row r="175" spans="1:7" x14ac:dyDescent="0.3">
      <c r="A175" s="12" t="s">
        <v>1077</v>
      </c>
      <c r="B175" s="12" t="s">
        <v>522</v>
      </c>
      <c r="C175" t="s">
        <v>523</v>
      </c>
      <c r="D175" t="s">
        <v>141</v>
      </c>
      <c r="E175" s="17" t="s">
        <v>524</v>
      </c>
      <c r="F175" s="1">
        <v>2200000</v>
      </c>
      <c r="G175"/>
    </row>
    <row r="176" spans="1:7" x14ac:dyDescent="0.3">
      <c r="A176" s="12" t="s">
        <v>1078</v>
      </c>
      <c r="B176" s="12" t="s">
        <v>835</v>
      </c>
      <c r="C176" t="s">
        <v>838</v>
      </c>
      <c r="D176" t="s">
        <v>841</v>
      </c>
      <c r="E176" s="13">
        <v>46786</v>
      </c>
      <c r="F176" s="1">
        <v>2181901</v>
      </c>
      <c r="G176"/>
    </row>
    <row r="177" spans="1:7" x14ac:dyDescent="0.3">
      <c r="A177" s="12" t="s">
        <v>1079</v>
      </c>
      <c r="B177" s="12" t="s">
        <v>596</v>
      </c>
      <c r="C177" t="s">
        <v>597</v>
      </c>
      <c r="D177" t="s">
        <v>82</v>
      </c>
      <c r="E177" s="17" t="s">
        <v>598</v>
      </c>
      <c r="F177" s="1">
        <v>2180841</v>
      </c>
      <c r="G177"/>
    </row>
    <row r="178" spans="1:7" x14ac:dyDescent="0.3">
      <c r="A178" s="12" t="s">
        <v>1080</v>
      </c>
      <c r="B178" s="12" t="s">
        <v>470</v>
      </c>
      <c r="C178" t="s">
        <v>471</v>
      </c>
      <c r="D178" t="s">
        <v>219</v>
      </c>
      <c r="E178" s="17" t="s">
        <v>472</v>
      </c>
      <c r="F178" s="1">
        <v>2100000</v>
      </c>
      <c r="G178"/>
    </row>
    <row r="179" spans="1:7" x14ac:dyDescent="0.3">
      <c r="A179" s="12" t="s">
        <v>1081</v>
      </c>
      <c r="B179" s="12" t="s">
        <v>645</v>
      </c>
      <c r="C179" t="s">
        <v>646</v>
      </c>
      <c r="D179" t="s">
        <v>197</v>
      </c>
      <c r="E179" s="17" t="s">
        <v>642</v>
      </c>
      <c r="F179" s="1">
        <v>2050000</v>
      </c>
      <c r="G179"/>
    </row>
    <row r="180" spans="1:7" x14ac:dyDescent="0.3">
      <c r="A180" s="12" t="s">
        <v>1082</v>
      </c>
      <c r="B180" s="12" t="s">
        <v>53</v>
      </c>
      <c r="C180" t="s">
        <v>54</v>
      </c>
      <c r="D180" t="s">
        <v>55</v>
      </c>
      <c r="E180" s="17" t="s">
        <v>56</v>
      </c>
      <c r="F180" s="1">
        <v>2000000</v>
      </c>
      <c r="G180"/>
    </row>
    <row r="181" spans="1:7" x14ac:dyDescent="0.3">
      <c r="A181" s="12" t="s">
        <v>1083</v>
      </c>
      <c r="B181" s="12" t="s">
        <v>289</v>
      </c>
      <c r="C181" t="s">
        <v>290</v>
      </c>
      <c r="D181" t="s">
        <v>291</v>
      </c>
      <c r="E181" s="17" t="s">
        <v>292</v>
      </c>
      <c r="F181" s="1">
        <v>2000000</v>
      </c>
      <c r="G181"/>
    </row>
    <row r="182" spans="1:7" x14ac:dyDescent="0.3">
      <c r="A182" s="12" t="s">
        <v>1084</v>
      </c>
      <c r="B182" s="12" t="s">
        <v>293</v>
      </c>
      <c r="C182" t="s">
        <v>290</v>
      </c>
      <c r="D182" t="s">
        <v>156</v>
      </c>
      <c r="E182" s="17" t="s">
        <v>202</v>
      </c>
      <c r="F182" s="1">
        <v>2000000</v>
      </c>
      <c r="G182"/>
    </row>
    <row r="183" spans="1:7" x14ac:dyDescent="0.3">
      <c r="A183" s="12" t="s">
        <v>1085</v>
      </c>
      <c r="B183" s="12" t="s">
        <v>306</v>
      </c>
      <c r="C183" t="s">
        <v>307</v>
      </c>
      <c r="D183" t="s">
        <v>82</v>
      </c>
      <c r="E183" s="17" t="s">
        <v>308</v>
      </c>
      <c r="F183" s="1">
        <v>2000000</v>
      </c>
      <c r="G183"/>
    </row>
    <row r="184" spans="1:7" x14ac:dyDescent="0.3">
      <c r="A184" s="12" t="s">
        <v>1086</v>
      </c>
      <c r="B184" s="12" t="s">
        <v>309</v>
      </c>
      <c r="C184" t="s">
        <v>310</v>
      </c>
      <c r="D184" t="s">
        <v>311</v>
      </c>
      <c r="E184" s="17" t="s">
        <v>308</v>
      </c>
      <c r="F184" s="1">
        <v>2000000</v>
      </c>
      <c r="G184"/>
    </row>
    <row r="185" spans="1:7" x14ac:dyDescent="0.3">
      <c r="A185" s="12" t="s">
        <v>1087</v>
      </c>
      <c r="B185" s="12" t="s">
        <v>323</v>
      </c>
      <c r="C185" t="s">
        <v>218</v>
      </c>
      <c r="D185" t="s">
        <v>2</v>
      </c>
      <c r="E185" s="17" t="s">
        <v>324</v>
      </c>
      <c r="F185" s="1">
        <v>2000000</v>
      </c>
      <c r="G185"/>
    </row>
    <row r="186" spans="1:7" x14ac:dyDescent="0.3">
      <c r="A186" s="12" t="s">
        <v>1088</v>
      </c>
      <c r="B186" s="12" t="s">
        <v>701</v>
      </c>
      <c r="C186" t="s">
        <v>702</v>
      </c>
      <c r="D186" t="s">
        <v>250</v>
      </c>
      <c r="E186" s="17" t="s">
        <v>703</v>
      </c>
      <c r="F186" s="1">
        <v>2000000</v>
      </c>
      <c r="G186"/>
    </row>
    <row r="187" spans="1:7" x14ac:dyDescent="0.3">
      <c r="A187" s="12" t="s">
        <v>1089</v>
      </c>
      <c r="B187" s="12" t="s">
        <v>714</v>
      </c>
      <c r="C187" t="s">
        <v>715</v>
      </c>
      <c r="D187" t="s">
        <v>530</v>
      </c>
      <c r="E187" s="17" t="s">
        <v>716</v>
      </c>
      <c r="F187" s="1">
        <v>2000000</v>
      </c>
      <c r="G187"/>
    </row>
    <row r="188" spans="1:7" x14ac:dyDescent="0.3">
      <c r="A188" s="12" t="s">
        <v>1090</v>
      </c>
      <c r="B188" s="12" t="s">
        <v>690</v>
      </c>
      <c r="C188" t="s">
        <v>691</v>
      </c>
      <c r="D188" t="s">
        <v>304</v>
      </c>
      <c r="E188" s="17" t="s">
        <v>59</v>
      </c>
      <c r="F188" s="1">
        <v>1911420</v>
      </c>
      <c r="G188"/>
    </row>
    <row r="189" spans="1:7" x14ac:dyDescent="0.3">
      <c r="A189" s="12" t="s">
        <v>1091</v>
      </c>
      <c r="B189" s="12" t="s">
        <v>845</v>
      </c>
      <c r="C189" t="s">
        <v>847</v>
      </c>
      <c r="D189" t="s">
        <v>848</v>
      </c>
      <c r="E189" s="13">
        <v>46008</v>
      </c>
      <c r="F189" s="1">
        <v>1800000</v>
      </c>
      <c r="G189"/>
    </row>
    <row r="190" spans="1:7" x14ac:dyDescent="0.3">
      <c r="A190" s="12" t="s">
        <v>1092</v>
      </c>
      <c r="B190" s="12" t="s">
        <v>846</v>
      </c>
      <c r="C190" t="s">
        <v>847</v>
      </c>
      <c r="D190" t="s">
        <v>141</v>
      </c>
      <c r="E190" s="13">
        <v>46008</v>
      </c>
      <c r="F190" s="1">
        <v>1800000</v>
      </c>
      <c r="G190"/>
    </row>
    <row r="191" spans="1:7" x14ac:dyDescent="0.3">
      <c r="A191" s="12" t="s">
        <v>1093</v>
      </c>
      <c r="B191" s="12" t="s">
        <v>279</v>
      </c>
      <c r="C191" t="s">
        <v>280</v>
      </c>
      <c r="D191" t="s">
        <v>40</v>
      </c>
      <c r="E191" s="17" t="s">
        <v>11</v>
      </c>
      <c r="F191" s="1">
        <v>1791853</v>
      </c>
      <c r="G191"/>
    </row>
    <row r="192" spans="1:7" x14ac:dyDescent="0.3">
      <c r="A192" s="12" t="s">
        <v>1094</v>
      </c>
      <c r="B192" s="12" t="s">
        <v>834</v>
      </c>
      <c r="C192" t="s">
        <v>839</v>
      </c>
      <c r="D192" t="s">
        <v>448</v>
      </c>
      <c r="E192" s="13">
        <v>46797</v>
      </c>
      <c r="F192" s="1">
        <v>1767517</v>
      </c>
      <c r="G192"/>
    </row>
    <row r="193" spans="1:7" x14ac:dyDescent="0.3">
      <c r="A193" s="12" t="s">
        <v>1095</v>
      </c>
      <c r="B193" s="12" t="s">
        <v>368</v>
      </c>
      <c r="C193" t="s">
        <v>891</v>
      </c>
      <c r="D193" t="s">
        <v>369</v>
      </c>
      <c r="E193" s="17" t="s">
        <v>370</v>
      </c>
      <c r="F193" s="1">
        <v>1750000</v>
      </c>
      <c r="G193"/>
    </row>
    <row r="194" spans="1:7" x14ac:dyDescent="0.3">
      <c r="A194" s="12" t="s">
        <v>1096</v>
      </c>
      <c r="B194" s="12" t="s">
        <v>446</v>
      </c>
      <c r="C194" t="s">
        <v>447</v>
      </c>
      <c r="D194" t="s">
        <v>448</v>
      </c>
      <c r="E194" s="17" t="s">
        <v>449</v>
      </c>
      <c r="F194" s="1">
        <v>1704104</v>
      </c>
      <c r="G194"/>
    </row>
    <row r="195" spans="1:7" x14ac:dyDescent="0.3">
      <c r="A195" s="12" t="s">
        <v>1097</v>
      </c>
      <c r="B195" s="12" t="s">
        <v>525</v>
      </c>
      <c r="C195" t="s">
        <v>526</v>
      </c>
      <c r="D195" t="s">
        <v>234</v>
      </c>
      <c r="E195" s="17" t="s">
        <v>527</v>
      </c>
      <c r="F195" s="1">
        <v>1700000</v>
      </c>
      <c r="G195"/>
    </row>
    <row r="196" spans="1:7" x14ac:dyDescent="0.3">
      <c r="A196" s="12" t="s">
        <v>1098</v>
      </c>
      <c r="B196" s="12" t="s">
        <v>27</v>
      </c>
      <c r="C196" t="s">
        <v>28</v>
      </c>
      <c r="D196" t="s">
        <v>29</v>
      </c>
      <c r="E196" s="17" t="s">
        <v>30</v>
      </c>
      <c r="F196" s="1">
        <v>1666866</v>
      </c>
      <c r="G196"/>
    </row>
    <row r="197" spans="1:7" x14ac:dyDescent="0.3">
      <c r="A197" s="12" t="s">
        <v>1099</v>
      </c>
      <c r="B197" s="12" t="s">
        <v>773</v>
      </c>
      <c r="C197" t="s">
        <v>774</v>
      </c>
      <c r="D197" t="s">
        <v>423</v>
      </c>
      <c r="E197" s="13">
        <v>46881</v>
      </c>
      <c r="F197" s="1">
        <v>1664341</v>
      </c>
      <c r="G197"/>
    </row>
    <row r="198" spans="1:7" x14ac:dyDescent="0.3">
      <c r="A198" s="12" t="s">
        <v>1100</v>
      </c>
      <c r="B198" s="12" t="s">
        <v>199</v>
      </c>
      <c r="C198" t="s">
        <v>200</v>
      </c>
      <c r="D198" t="s">
        <v>201</v>
      </c>
      <c r="E198" s="17" t="s">
        <v>202</v>
      </c>
      <c r="F198" s="1">
        <v>1600000</v>
      </c>
      <c r="G198"/>
    </row>
    <row r="199" spans="1:7" x14ac:dyDescent="0.3">
      <c r="A199" s="12" t="s">
        <v>1101</v>
      </c>
      <c r="B199" s="12" t="s">
        <v>748</v>
      </c>
      <c r="C199" t="s">
        <v>574</v>
      </c>
      <c r="D199" t="s">
        <v>283</v>
      </c>
      <c r="E199" s="13">
        <v>47092</v>
      </c>
      <c r="F199" s="1">
        <v>1520264</v>
      </c>
      <c r="G199"/>
    </row>
    <row r="200" spans="1:7" x14ac:dyDescent="0.3">
      <c r="A200" s="12" t="s">
        <v>1102</v>
      </c>
      <c r="B200" s="12" t="s">
        <v>15</v>
      </c>
      <c r="C200" t="s">
        <v>16</v>
      </c>
      <c r="D200" t="s">
        <v>17</v>
      </c>
      <c r="E200" s="17" t="s">
        <v>18</v>
      </c>
      <c r="F200" s="1">
        <v>1506384</v>
      </c>
      <c r="G200"/>
    </row>
    <row r="201" spans="1:7" x14ac:dyDescent="0.3">
      <c r="A201" s="12" t="s">
        <v>1103</v>
      </c>
      <c r="B201" s="12" t="s">
        <v>167</v>
      </c>
      <c r="C201" t="s">
        <v>168</v>
      </c>
      <c r="D201" t="s">
        <v>169</v>
      </c>
      <c r="E201" s="17" t="s">
        <v>170</v>
      </c>
      <c r="F201" s="1">
        <v>1501444</v>
      </c>
      <c r="G201"/>
    </row>
    <row r="202" spans="1:7" x14ac:dyDescent="0.3">
      <c r="A202" s="12" t="s">
        <v>1104</v>
      </c>
      <c r="B202" s="12" t="s">
        <v>57</v>
      </c>
      <c r="C202" t="s">
        <v>54</v>
      </c>
      <c r="D202" t="s">
        <v>58</v>
      </c>
      <c r="E202" s="17" t="s">
        <v>59</v>
      </c>
      <c r="F202" s="1">
        <v>1500000</v>
      </c>
      <c r="G202"/>
    </row>
    <row r="203" spans="1:7" x14ac:dyDescent="0.3">
      <c r="A203" s="12" t="s">
        <v>1105</v>
      </c>
      <c r="B203" s="12" t="s">
        <v>60</v>
      </c>
      <c r="C203" t="s">
        <v>54</v>
      </c>
      <c r="D203" t="s">
        <v>51</v>
      </c>
      <c r="E203" s="17" t="s">
        <v>61</v>
      </c>
      <c r="F203" s="1">
        <v>1500000</v>
      </c>
      <c r="G203"/>
    </row>
    <row r="204" spans="1:7" x14ac:dyDescent="0.3">
      <c r="A204" s="12" t="s">
        <v>1106</v>
      </c>
      <c r="B204" s="12" t="s">
        <v>136</v>
      </c>
      <c r="C204" t="s">
        <v>137</v>
      </c>
      <c r="D204" t="s">
        <v>138</v>
      </c>
      <c r="E204" s="17" t="s">
        <v>117</v>
      </c>
      <c r="F204" s="1">
        <v>1500000</v>
      </c>
      <c r="G204"/>
    </row>
    <row r="205" spans="1:7" x14ac:dyDescent="0.3">
      <c r="A205" s="12" t="s">
        <v>1107</v>
      </c>
      <c r="B205" s="12" t="s">
        <v>139</v>
      </c>
      <c r="C205" t="s">
        <v>140</v>
      </c>
      <c r="D205" t="s">
        <v>141</v>
      </c>
      <c r="E205" s="17" t="s">
        <v>142</v>
      </c>
      <c r="F205" s="1">
        <v>1500000</v>
      </c>
      <c r="G205"/>
    </row>
    <row r="206" spans="1:7" x14ac:dyDescent="0.3">
      <c r="A206" s="12" t="s">
        <v>1108</v>
      </c>
      <c r="B206" s="12" t="s">
        <v>176</v>
      </c>
      <c r="C206" t="s">
        <v>137</v>
      </c>
      <c r="D206" t="s">
        <v>177</v>
      </c>
      <c r="E206" s="17" t="s">
        <v>178</v>
      </c>
      <c r="F206" s="1">
        <v>1500000</v>
      </c>
      <c r="G206"/>
    </row>
    <row r="207" spans="1:7" x14ac:dyDescent="0.3">
      <c r="A207" s="12" t="s">
        <v>1109</v>
      </c>
      <c r="B207" s="12" t="s">
        <v>179</v>
      </c>
      <c r="C207" t="s">
        <v>140</v>
      </c>
      <c r="D207" t="s">
        <v>180</v>
      </c>
      <c r="E207" s="17" t="s">
        <v>181</v>
      </c>
      <c r="F207" s="1">
        <v>1500000</v>
      </c>
      <c r="G207"/>
    </row>
    <row r="208" spans="1:7" x14ac:dyDescent="0.3">
      <c r="A208" s="12" t="s">
        <v>1110</v>
      </c>
      <c r="B208" s="12" t="s">
        <v>418</v>
      </c>
      <c r="C208" t="s">
        <v>419</v>
      </c>
      <c r="D208" t="s">
        <v>51</v>
      </c>
      <c r="E208" s="17" t="s">
        <v>420</v>
      </c>
      <c r="F208" s="1">
        <v>1500000</v>
      </c>
      <c r="G208"/>
    </row>
    <row r="209" spans="1:7" x14ac:dyDescent="0.3">
      <c r="A209" s="12" t="s">
        <v>1111</v>
      </c>
      <c r="B209" s="12" t="s">
        <v>421</v>
      </c>
      <c r="C209" t="s">
        <v>422</v>
      </c>
      <c r="D209" t="s">
        <v>423</v>
      </c>
      <c r="E209" s="17" t="s">
        <v>424</v>
      </c>
      <c r="F209" s="1">
        <v>1500000</v>
      </c>
      <c r="G209"/>
    </row>
    <row r="210" spans="1:7" x14ac:dyDescent="0.3">
      <c r="A210" s="12" t="s">
        <v>1112</v>
      </c>
      <c r="B210" s="12" t="s">
        <v>425</v>
      </c>
      <c r="C210" t="s">
        <v>422</v>
      </c>
      <c r="D210" t="s">
        <v>426</v>
      </c>
      <c r="E210" s="17" t="s">
        <v>424</v>
      </c>
      <c r="F210" s="1">
        <v>1500000</v>
      </c>
      <c r="G210"/>
    </row>
    <row r="211" spans="1:7" x14ac:dyDescent="0.3">
      <c r="A211" s="12" t="s">
        <v>1113</v>
      </c>
      <c r="B211" s="12" t="s">
        <v>539</v>
      </c>
      <c r="C211" t="s">
        <v>540</v>
      </c>
      <c r="D211" t="s">
        <v>138</v>
      </c>
      <c r="E211" s="17" t="s">
        <v>541</v>
      </c>
      <c r="F211" s="1">
        <v>1500000</v>
      </c>
      <c r="G211"/>
    </row>
    <row r="212" spans="1:7" x14ac:dyDescent="0.3">
      <c r="A212" s="12" t="s">
        <v>1114</v>
      </c>
      <c r="B212" s="12" t="s">
        <v>542</v>
      </c>
      <c r="C212" t="s">
        <v>540</v>
      </c>
      <c r="D212" t="s">
        <v>219</v>
      </c>
      <c r="E212" s="17" t="s">
        <v>541</v>
      </c>
      <c r="F212" s="1">
        <v>1500000</v>
      </c>
      <c r="G212"/>
    </row>
    <row r="213" spans="1:7" x14ac:dyDescent="0.3">
      <c r="A213" s="12" t="s">
        <v>1115</v>
      </c>
      <c r="B213" s="12" t="s">
        <v>744</v>
      </c>
      <c r="C213" t="s">
        <v>422</v>
      </c>
      <c r="D213" t="s">
        <v>175</v>
      </c>
      <c r="E213" s="13">
        <v>46650</v>
      </c>
      <c r="F213" s="1">
        <v>1500000</v>
      </c>
      <c r="G213"/>
    </row>
    <row r="214" spans="1:7" x14ac:dyDescent="0.3">
      <c r="A214" s="12" t="s">
        <v>1116</v>
      </c>
      <c r="B214" s="12" t="s">
        <v>550</v>
      </c>
      <c r="C214" t="s">
        <v>422</v>
      </c>
      <c r="D214" t="s">
        <v>423</v>
      </c>
      <c r="E214" s="17" t="s">
        <v>518</v>
      </c>
      <c r="F214" s="1">
        <v>1500000</v>
      </c>
      <c r="G214"/>
    </row>
    <row r="215" spans="1:7" x14ac:dyDescent="0.3">
      <c r="A215" s="12" t="s">
        <v>1117</v>
      </c>
      <c r="B215" s="12" t="s">
        <v>783</v>
      </c>
      <c r="C215" t="s">
        <v>788</v>
      </c>
      <c r="D215" t="s">
        <v>296</v>
      </c>
      <c r="E215" s="13">
        <v>46974</v>
      </c>
      <c r="F215" s="1">
        <v>1500000</v>
      </c>
      <c r="G215"/>
    </row>
    <row r="216" spans="1:7" x14ac:dyDescent="0.3">
      <c r="A216" s="12" t="s">
        <v>1118</v>
      </c>
      <c r="B216" s="12" t="s">
        <v>784</v>
      </c>
      <c r="C216" t="s">
        <v>787</v>
      </c>
      <c r="D216" t="s">
        <v>426</v>
      </c>
      <c r="E216" s="13">
        <v>46990</v>
      </c>
      <c r="F216" s="1">
        <v>1500000</v>
      </c>
      <c r="G216"/>
    </row>
    <row r="217" spans="1:7" x14ac:dyDescent="0.3">
      <c r="A217" s="12" t="s">
        <v>1119</v>
      </c>
      <c r="B217" s="12" t="s">
        <v>129</v>
      </c>
      <c r="C217" t="s">
        <v>130</v>
      </c>
      <c r="D217" t="s">
        <v>131</v>
      </c>
      <c r="E217" s="17" t="s">
        <v>132</v>
      </c>
      <c r="F217" s="1">
        <v>1487000</v>
      </c>
      <c r="G217"/>
    </row>
    <row r="218" spans="1:7" x14ac:dyDescent="0.3">
      <c r="A218" s="12" t="s">
        <v>1120</v>
      </c>
      <c r="B218" s="12" t="s">
        <v>640</v>
      </c>
      <c r="C218" t="s">
        <v>641</v>
      </c>
      <c r="D218" t="s">
        <v>219</v>
      </c>
      <c r="E218" s="17" t="s">
        <v>642</v>
      </c>
      <c r="F218" s="1">
        <v>1450000</v>
      </c>
      <c r="G218"/>
    </row>
    <row r="219" spans="1:7" x14ac:dyDescent="0.3">
      <c r="A219" s="12" t="s">
        <v>1121</v>
      </c>
      <c r="B219" s="12" t="s">
        <v>859</v>
      </c>
      <c r="C219" t="s">
        <v>860</v>
      </c>
      <c r="D219" t="s">
        <v>861</v>
      </c>
      <c r="E219" s="13">
        <v>45666</v>
      </c>
      <c r="F219" s="1">
        <v>1400000</v>
      </c>
      <c r="G219"/>
    </row>
    <row r="220" spans="1:7" x14ac:dyDescent="0.3">
      <c r="A220" s="12" t="s">
        <v>1122</v>
      </c>
      <c r="B220" s="12" t="s">
        <v>667</v>
      </c>
      <c r="C220" t="s">
        <v>668</v>
      </c>
      <c r="D220" t="s">
        <v>85</v>
      </c>
      <c r="E220" s="17" t="s">
        <v>642</v>
      </c>
      <c r="F220" s="1">
        <v>1372618</v>
      </c>
      <c r="G220"/>
    </row>
    <row r="221" spans="1:7" x14ac:dyDescent="0.3">
      <c r="A221" s="12" t="s">
        <v>1123</v>
      </c>
      <c r="B221" s="12" t="s">
        <v>266</v>
      </c>
      <c r="C221" t="s">
        <v>267</v>
      </c>
      <c r="D221" t="s">
        <v>138</v>
      </c>
      <c r="E221" s="17" t="s">
        <v>268</v>
      </c>
      <c r="F221" s="1">
        <v>1283031</v>
      </c>
      <c r="G221"/>
    </row>
    <row r="222" spans="1:7" x14ac:dyDescent="0.3">
      <c r="A222" s="12" t="s">
        <v>1124</v>
      </c>
      <c r="B222" s="12" t="s">
        <v>189</v>
      </c>
      <c r="C222" t="s">
        <v>172</v>
      </c>
      <c r="D222" t="s">
        <v>156</v>
      </c>
      <c r="E222" s="17" t="s">
        <v>146</v>
      </c>
      <c r="F222" s="1">
        <v>1250000</v>
      </c>
      <c r="G222"/>
    </row>
    <row r="223" spans="1:7" x14ac:dyDescent="0.3">
      <c r="A223" s="12" t="s">
        <v>1125</v>
      </c>
      <c r="B223" s="12" t="s">
        <v>319</v>
      </c>
      <c r="C223" t="s">
        <v>320</v>
      </c>
      <c r="D223" t="s">
        <v>321</v>
      </c>
      <c r="E223" s="17" t="s">
        <v>322</v>
      </c>
      <c r="F223" s="1">
        <v>1250000</v>
      </c>
      <c r="G223"/>
    </row>
    <row r="224" spans="1:7" x14ac:dyDescent="0.3">
      <c r="A224" s="12" t="s">
        <v>1126</v>
      </c>
      <c r="B224" s="12" t="s">
        <v>453</v>
      </c>
      <c r="C224" t="s">
        <v>454</v>
      </c>
      <c r="D224" t="s">
        <v>423</v>
      </c>
      <c r="E224" s="17" t="s">
        <v>455</v>
      </c>
      <c r="F224" s="1">
        <v>1250000</v>
      </c>
      <c r="G224"/>
    </row>
    <row r="225" spans="1:7" x14ac:dyDescent="0.3">
      <c r="A225" s="12" t="s">
        <v>1127</v>
      </c>
      <c r="B225" s="12" t="s">
        <v>866</v>
      </c>
      <c r="C225" t="s">
        <v>867</v>
      </c>
      <c r="D225" t="s">
        <v>448</v>
      </c>
      <c r="E225" s="13">
        <v>43881</v>
      </c>
      <c r="F225" s="1">
        <v>1232839</v>
      </c>
      <c r="G225"/>
    </row>
    <row r="226" spans="1:7" x14ac:dyDescent="0.3">
      <c r="A226" s="12" t="s">
        <v>1128</v>
      </c>
      <c r="B226" s="12" t="s">
        <v>506</v>
      </c>
      <c r="C226" t="s">
        <v>507</v>
      </c>
      <c r="D226" t="s">
        <v>128</v>
      </c>
      <c r="E226" s="17" t="s">
        <v>508</v>
      </c>
      <c r="F226" s="1">
        <v>1126650</v>
      </c>
      <c r="G226"/>
    </row>
    <row r="227" spans="1:7" x14ac:dyDescent="0.3">
      <c r="A227" s="12" t="s">
        <v>1129</v>
      </c>
      <c r="B227" s="12" t="s">
        <v>513</v>
      </c>
      <c r="C227" t="s">
        <v>514</v>
      </c>
      <c r="D227" t="s">
        <v>152</v>
      </c>
      <c r="E227" s="17" t="s">
        <v>515</v>
      </c>
      <c r="F227" s="1">
        <v>1095527</v>
      </c>
      <c r="G227"/>
    </row>
    <row r="228" spans="1:7" x14ac:dyDescent="0.3">
      <c r="A228" s="12" t="s">
        <v>1130</v>
      </c>
      <c r="B228" s="12" t="s">
        <v>473</v>
      </c>
      <c r="C228" t="s">
        <v>892</v>
      </c>
      <c r="D228" t="s">
        <v>448</v>
      </c>
      <c r="E228" s="17" t="s">
        <v>474</v>
      </c>
      <c r="F228" s="1">
        <v>1072241</v>
      </c>
      <c r="G228"/>
    </row>
    <row r="229" spans="1:7" x14ac:dyDescent="0.3">
      <c r="A229" s="12" t="s">
        <v>1131</v>
      </c>
      <c r="B229" s="12" t="s">
        <v>386</v>
      </c>
      <c r="C229" t="s">
        <v>387</v>
      </c>
      <c r="D229" t="s">
        <v>141</v>
      </c>
      <c r="E229" s="17" t="s">
        <v>388</v>
      </c>
      <c r="F229" s="1">
        <v>1054182</v>
      </c>
      <c r="G229"/>
    </row>
    <row r="230" spans="1:7" x14ac:dyDescent="0.3">
      <c r="A230" s="12" t="s">
        <v>1132</v>
      </c>
      <c r="B230" s="12" t="s">
        <v>653</v>
      </c>
      <c r="C230" t="s">
        <v>654</v>
      </c>
      <c r="D230" t="s">
        <v>655</v>
      </c>
      <c r="E230" s="17" t="s">
        <v>656</v>
      </c>
      <c r="F230" s="1">
        <v>1050000</v>
      </c>
      <c r="G230"/>
    </row>
    <row r="231" spans="1:7" x14ac:dyDescent="0.3">
      <c r="A231" s="12" t="s">
        <v>1133</v>
      </c>
      <c r="B231" s="12" t="s">
        <v>842</v>
      </c>
      <c r="C231" t="s">
        <v>843</v>
      </c>
      <c r="D231" t="s">
        <v>844</v>
      </c>
      <c r="E231" s="13">
        <v>45803</v>
      </c>
      <c r="F231" s="1">
        <v>1000000</v>
      </c>
      <c r="G231"/>
    </row>
    <row r="232" spans="1:7" x14ac:dyDescent="0.3">
      <c r="A232" s="12" t="s">
        <v>1134</v>
      </c>
      <c r="B232" s="12" t="s">
        <v>186</v>
      </c>
      <c r="C232" t="s">
        <v>187</v>
      </c>
      <c r="D232" t="s">
        <v>21</v>
      </c>
      <c r="E232" s="17" t="s">
        <v>188</v>
      </c>
      <c r="F232" s="1">
        <v>1000000</v>
      </c>
      <c r="G232"/>
    </row>
    <row r="233" spans="1:7" x14ac:dyDescent="0.3">
      <c r="A233" s="12" t="s">
        <v>1135</v>
      </c>
      <c r="B233" s="12" t="s">
        <v>190</v>
      </c>
      <c r="C233" t="s">
        <v>187</v>
      </c>
      <c r="D233" t="s">
        <v>191</v>
      </c>
      <c r="E233" s="17" t="s">
        <v>192</v>
      </c>
      <c r="F233" s="1">
        <v>1000000</v>
      </c>
      <c r="G233"/>
    </row>
    <row r="234" spans="1:7" x14ac:dyDescent="0.3">
      <c r="A234" s="12" t="s">
        <v>1136</v>
      </c>
      <c r="B234" s="12" t="s">
        <v>330</v>
      </c>
      <c r="C234" t="s">
        <v>331</v>
      </c>
      <c r="D234" t="s">
        <v>250</v>
      </c>
      <c r="E234" s="17" t="s">
        <v>332</v>
      </c>
      <c r="F234" s="1">
        <v>1000000</v>
      </c>
      <c r="G234"/>
    </row>
    <row r="235" spans="1:7" x14ac:dyDescent="0.3">
      <c r="A235" s="12" t="s">
        <v>1137</v>
      </c>
      <c r="B235" s="12" t="s">
        <v>407</v>
      </c>
      <c r="C235" t="s">
        <v>408</v>
      </c>
      <c r="D235" t="s">
        <v>91</v>
      </c>
      <c r="E235" s="17" t="s">
        <v>371</v>
      </c>
      <c r="F235" s="1">
        <v>1000000</v>
      </c>
      <c r="G235"/>
    </row>
    <row r="236" spans="1:7" x14ac:dyDescent="0.3">
      <c r="A236" s="12" t="s">
        <v>1138</v>
      </c>
      <c r="B236" s="12" t="s">
        <v>409</v>
      </c>
      <c r="C236" t="s">
        <v>410</v>
      </c>
      <c r="D236" t="s">
        <v>160</v>
      </c>
      <c r="E236" s="17" t="s">
        <v>349</v>
      </c>
      <c r="F236" s="1">
        <v>1000000</v>
      </c>
      <c r="G236"/>
    </row>
    <row r="237" spans="1:7" x14ac:dyDescent="0.3">
      <c r="A237" s="12" t="s">
        <v>1139</v>
      </c>
      <c r="B237" s="12" t="s">
        <v>482</v>
      </c>
      <c r="C237" t="s">
        <v>483</v>
      </c>
      <c r="D237" t="s">
        <v>191</v>
      </c>
      <c r="E237" s="17" t="s">
        <v>484</v>
      </c>
      <c r="F237" s="1">
        <v>1000000</v>
      </c>
      <c r="G237"/>
    </row>
    <row r="238" spans="1:7" x14ac:dyDescent="0.3">
      <c r="A238" s="12" t="s">
        <v>1140</v>
      </c>
      <c r="B238" s="12" t="s">
        <v>485</v>
      </c>
      <c r="C238" t="s">
        <v>486</v>
      </c>
      <c r="D238" t="s">
        <v>317</v>
      </c>
      <c r="E238" s="17" t="s">
        <v>487</v>
      </c>
      <c r="F238" s="1">
        <v>1000000</v>
      </c>
      <c r="G238"/>
    </row>
    <row r="239" spans="1:7" x14ac:dyDescent="0.3">
      <c r="A239" s="12" t="s">
        <v>1141</v>
      </c>
      <c r="B239" s="12" t="s">
        <v>488</v>
      </c>
      <c r="C239" t="s">
        <v>489</v>
      </c>
      <c r="D239" t="s">
        <v>175</v>
      </c>
      <c r="E239" s="17" t="s">
        <v>490</v>
      </c>
      <c r="F239" s="1">
        <v>1000000</v>
      </c>
      <c r="G239"/>
    </row>
    <row r="240" spans="1:7" x14ac:dyDescent="0.3">
      <c r="A240" s="12" t="s">
        <v>1142</v>
      </c>
      <c r="B240" s="12" t="s">
        <v>491</v>
      </c>
      <c r="C240" t="s">
        <v>492</v>
      </c>
      <c r="D240" t="s">
        <v>21</v>
      </c>
      <c r="E240" s="17" t="s">
        <v>493</v>
      </c>
      <c r="F240" s="1">
        <v>1000000</v>
      </c>
      <c r="G240"/>
    </row>
    <row r="241" spans="1:7" x14ac:dyDescent="0.3">
      <c r="A241" s="12" t="s">
        <v>1143</v>
      </c>
      <c r="B241" s="12" t="s">
        <v>570</v>
      </c>
      <c r="C241" t="s">
        <v>571</v>
      </c>
      <c r="D241" t="s">
        <v>2</v>
      </c>
      <c r="E241" s="17" t="s">
        <v>572</v>
      </c>
      <c r="F241" s="1">
        <v>1000000</v>
      </c>
      <c r="G241"/>
    </row>
    <row r="242" spans="1:7" x14ac:dyDescent="0.3">
      <c r="A242" s="12" t="s">
        <v>1144</v>
      </c>
      <c r="B242" s="12" t="s">
        <v>746</v>
      </c>
      <c r="C242" t="s">
        <v>571</v>
      </c>
      <c r="D242" t="s">
        <v>747</v>
      </c>
      <c r="E242" s="13">
        <v>46705</v>
      </c>
      <c r="F242" s="1">
        <v>1000000</v>
      </c>
      <c r="G242"/>
    </row>
    <row r="243" spans="1:7" x14ac:dyDescent="0.3">
      <c r="A243" s="12" t="s">
        <v>1145</v>
      </c>
      <c r="B243" s="12" t="s">
        <v>694</v>
      </c>
      <c r="C243" t="s">
        <v>695</v>
      </c>
      <c r="D243" t="s">
        <v>696</v>
      </c>
      <c r="E243" s="17" t="s">
        <v>697</v>
      </c>
      <c r="F243" s="1">
        <v>1000000</v>
      </c>
      <c r="G243"/>
    </row>
    <row r="244" spans="1:7" x14ac:dyDescent="0.3">
      <c r="A244" s="12" t="s">
        <v>1146</v>
      </c>
      <c r="B244" s="12" t="s">
        <v>806</v>
      </c>
      <c r="C244" t="s">
        <v>807</v>
      </c>
      <c r="D244" t="s">
        <v>808</v>
      </c>
      <c r="E244" s="13">
        <v>47036</v>
      </c>
      <c r="F244" s="1">
        <v>1000000</v>
      </c>
      <c r="G244"/>
    </row>
    <row r="245" spans="1:7" x14ac:dyDescent="0.3">
      <c r="A245" s="12" t="s">
        <v>1147</v>
      </c>
      <c r="B245" s="12" t="s">
        <v>710</v>
      </c>
      <c r="C245" t="s">
        <v>711</v>
      </c>
      <c r="D245" t="s">
        <v>712</v>
      </c>
      <c r="E245" s="17" t="s">
        <v>713</v>
      </c>
      <c r="F245" s="1">
        <v>1000000</v>
      </c>
      <c r="G245"/>
    </row>
    <row r="246" spans="1:7" x14ac:dyDescent="0.3">
      <c r="A246" s="12" t="s">
        <v>1148</v>
      </c>
      <c r="B246" s="12" t="s">
        <v>479</v>
      </c>
      <c r="C246" t="s">
        <v>480</v>
      </c>
      <c r="D246" t="s">
        <v>141</v>
      </c>
      <c r="E246" s="17" t="s">
        <v>481</v>
      </c>
      <c r="F246" s="1">
        <v>956882</v>
      </c>
      <c r="G246"/>
    </row>
    <row r="247" spans="1:7" x14ac:dyDescent="0.3">
      <c r="A247" s="12" t="s">
        <v>1149</v>
      </c>
      <c r="B247" s="12" t="s">
        <v>76</v>
      </c>
      <c r="C247" t="s">
        <v>77</v>
      </c>
      <c r="D247" t="s">
        <v>78</v>
      </c>
      <c r="E247" s="17" t="s">
        <v>79</v>
      </c>
      <c r="F247" s="1">
        <v>941165</v>
      </c>
      <c r="G247"/>
    </row>
    <row r="248" spans="1:7" x14ac:dyDescent="0.3">
      <c r="A248" s="12" t="s">
        <v>1150</v>
      </c>
      <c r="B248" s="12" t="s">
        <v>868</v>
      </c>
      <c r="C248" t="s">
        <v>869</v>
      </c>
      <c r="D248" t="s">
        <v>240</v>
      </c>
      <c r="E248" s="13">
        <v>45432</v>
      </c>
      <c r="F248" s="1">
        <v>900111</v>
      </c>
      <c r="G248"/>
    </row>
    <row r="249" spans="1:7" x14ac:dyDescent="0.3">
      <c r="A249" s="12" t="s">
        <v>1151</v>
      </c>
      <c r="B249" s="12" t="s">
        <v>725</v>
      </c>
      <c r="C249" t="s">
        <v>732</v>
      </c>
      <c r="D249" t="s">
        <v>724</v>
      </c>
      <c r="E249" s="13">
        <v>46769</v>
      </c>
      <c r="F249" s="1">
        <v>784959</v>
      </c>
      <c r="G249"/>
    </row>
    <row r="250" spans="1:7" x14ac:dyDescent="0.3">
      <c r="A250" s="12" t="s">
        <v>1152</v>
      </c>
      <c r="B250" s="12" t="s">
        <v>389</v>
      </c>
      <c r="C250" t="s">
        <v>390</v>
      </c>
      <c r="D250" t="s">
        <v>391</v>
      </c>
      <c r="E250" s="17" t="s">
        <v>392</v>
      </c>
      <c r="F250" s="1">
        <v>782500</v>
      </c>
      <c r="G250"/>
    </row>
    <row r="251" spans="1:7" x14ac:dyDescent="0.3">
      <c r="A251" s="12" t="s">
        <v>1153</v>
      </c>
      <c r="B251" s="12" t="s">
        <v>604</v>
      </c>
      <c r="C251" t="s">
        <v>605</v>
      </c>
      <c r="D251" t="s">
        <v>2</v>
      </c>
      <c r="E251" s="17" t="s">
        <v>575</v>
      </c>
      <c r="F251" s="1">
        <v>781168</v>
      </c>
      <c r="G251"/>
    </row>
    <row r="252" spans="1:7" x14ac:dyDescent="0.3">
      <c r="A252" s="12" t="s">
        <v>1154</v>
      </c>
      <c r="B252" s="12" t="s">
        <v>83</v>
      </c>
      <c r="C252" t="s">
        <v>84</v>
      </c>
      <c r="D252" t="s">
        <v>85</v>
      </c>
      <c r="E252" s="17" t="s">
        <v>18</v>
      </c>
      <c r="F252" s="1">
        <v>746465</v>
      </c>
      <c r="G252"/>
    </row>
    <row r="253" spans="1:7" x14ac:dyDescent="0.3">
      <c r="A253" s="12" t="s">
        <v>1155</v>
      </c>
      <c r="B253" s="12" t="s">
        <v>184</v>
      </c>
      <c r="C253" t="s">
        <v>185</v>
      </c>
      <c r="D253" t="s">
        <v>138</v>
      </c>
      <c r="E253" s="17" t="s">
        <v>96</v>
      </c>
      <c r="F253" s="1">
        <v>743414</v>
      </c>
      <c r="G253"/>
    </row>
    <row r="254" spans="1:7" x14ac:dyDescent="0.3">
      <c r="A254" s="12" t="s">
        <v>1156</v>
      </c>
      <c r="B254" s="12" t="s">
        <v>727</v>
      </c>
      <c r="C254" t="s">
        <v>730</v>
      </c>
      <c r="D254" t="s">
        <v>145</v>
      </c>
      <c r="E254" s="13">
        <v>46567</v>
      </c>
      <c r="F254" s="1">
        <v>707683</v>
      </c>
      <c r="G254"/>
    </row>
    <row r="255" spans="1:7" x14ac:dyDescent="0.3">
      <c r="A255" s="12" t="s">
        <v>1157</v>
      </c>
      <c r="B255" s="12" t="s">
        <v>687</v>
      </c>
      <c r="C255" t="s">
        <v>688</v>
      </c>
      <c r="D255" t="s">
        <v>17</v>
      </c>
      <c r="E255" s="17" t="s">
        <v>689</v>
      </c>
      <c r="F255" s="1">
        <v>700000</v>
      </c>
      <c r="G255"/>
    </row>
    <row r="256" spans="1:7" x14ac:dyDescent="0.3">
      <c r="A256" s="12" t="s">
        <v>1158</v>
      </c>
      <c r="B256" s="12" t="s">
        <v>617</v>
      </c>
      <c r="C256" t="s">
        <v>618</v>
      </c>
      <c r="D256" t="s">
        <v>175</v>
      </c>
      <c r="E256" s="17" t="s">
        <v>619</v>
      </c>
      <c r="F256" s="1">
        <v>681433</v>
      </c>
      <c r="G256"/>
    </row>
    <row r="257" spans="1:7" x14ac:dyDescent="0.3">
      <c r="A257" s="12" t="s">
        <v>1159</v>
      </c>
      <c r="B257" s="12" t="s">
        <v>439</v>
      </c>
      <c r="C257" t="s">
        <v>893</v>
      </c>
      <c r="D257" t="s">
        <v>240</v>
      </c>
      <c r="E257" s="17" t="s">
        <v>433</v>
      </c>
      <c r="F257" s="1">
        <v>668294</v>
      </c>
      <c r="G257"/>
    </row>
    <row r="258" spans="1:7" x14ac:dyDescent="0.3">
      <c r="A258" s="12" t="s">
        <v>1160</v>
      </c>
      <c r="B258" s="12" t="s">
        <v>112</v>
      </c>
      <c r="C258" t="s">
        <v>113</v>
      </c>
      <c r="D258" t="s">
        <v>85</v>
      </c>
      <c r="E258" s="17" t="s">
        <v>114</v>
      </c>
      <c r="F258" s="1">
        <v>654423</v>
      </c>
      <c r="G258"/>
    </row>
    <row r="259" spans="1:7" x14ac:dyDescent="0.3">
      <c r="A259" s="12" t="s">
        <v>1161</v>
      </c>
      <c r="B259" s="12" t="s">
        <v>209</v>
      </c>
      <c r="C259" t="s">
        <v>210</v>
      </c>
      <c r="D259" t="s">
        <v>211</v>
      </c>
      <c r="E259" s="17" t="s">
        <v>212</v>
      </c>
      <c r="F259" s="1">
        <v>609750</v>
      </c>
      <c r="G259"/>
    </row>
    <row r="260" spans="1:7" x14ac:dyDescent="0.3">
      <c r="A260" s="12" t="s">
        <v>1162</v>
      </c>
      <c r="B260" s="12" t="s">
        <v>276</v>
      </c>
      <c r="C260" t="s">
        <v>210</v>
      </c>
      <c r="D260" t="s">
        <v>277</v>
      </c>
      <c r="E260" s="17" t="s">
        <v>278</v>
      </c>
      <c r="F260" s="1">
        <v>609750</v>
      </c>
      <c r="G260"/>
    </row>
    <row r="261" spans="1:7" x14ac:dyDescent="0.3">
      <c r="A261" s="12" t="s">
        <v>1163</v>
      </c>
      <c r="B261" s="12" t="s">
        <v>870</v>
      </c>
      <c r="C261" t="s">
        <v>871</v>
      </c>
      <c r="D261" t="s">
        <v>779</v>
      </c>
      <c r="E261" s="13">
        <v>45397</v>
      </c>
      <c r="F261" s="1">
        <v>602828</v>
      </c>
      <c r="G261"/>
    </row>
    <row r="262" spans="1:7" x14ac:dyDescent="0.3">
      <c r="A262" s="12" t="s">
        <v>1164</v>
      </c>
      <c r="B262" s="12" t="s">
        <v>614</v>
      </c>
      <c r="C262" t="s">
        <v>615</v>
      </c>
      <c r="D262" t="s">
        <v>2</v>
      </c>
      <c r="E262" s="17" t="s">
        <v>616</v>
      </c>
      <c r="F262" s="1">
        <v>584876</v>
      </c>
      <c r="G262"/>
    </row>
    <row r="263" spans="1:7" x14ac:dyDescent="0.3">
      <c r="A263" s="12" t="s">
        <v>1165</v>
      </c>
      <c r="B263" s="12" t="s">
        <v>864</v>
      </c>
      <c r="C263" t="s">
        <v>865</v>
      </c>
      <c r="D263" t="s">
        <v>6</v>
      </c>
      <c r="E263" s="13">
        <v>45692</v>
      </c>
      <c r="F263" s="1">
        <v>541526</v>
      </c>
      <c r="G263"/>
    </row>
    <row r="264" spans="1:7" x14ac:dyDescent="0.3">
      <c r="A264" s="12" t="s">
        <v>1166</v>
      </c>
      <c r="B264" s="12" t="s">
        <v>436</v>
      </c>
      <c r="C264" t="s">
        <v>437</v>
      </c>
      <c r="D264" t="s">
        <v>219</v>
      </c>
      <c r="E264" s="17" t="s">
        <v>438</v>
      </c>
      <c r="F264" s="1">
        <v>500000</v>
      </c>
      <c r="G264"/>
    </row>
    <row r="265" spans="1:7" x14ac:dyDescent="0.3">
      <c r="A265" s="12" t="s">
        <v>1167</v>
      </c>
      <c r="B265" s="12" t="s">
        <v>669</v>
      </c>
      <c r="C265" t="s">
        <v>670</v>
      </c>
      <c r="D265" t="s">
        <v>17</v>
      </c>
      <c r="E265" s="17" t="s">
        <v>637</v>
      </c>
      <c r="F265" s="1">
        <v>483039</v>
      </c>
      <c r="G265"/>
    </row>
    <row r="266" spans="1:7" x14ac:dyDescent="0.3">
      <c r="A266" s="12" t="s">
        <v>1168</v>
      </c>
      <c r="B266" s="12" t="s">
        <v>793</v>
      </c>
      <c r="C266" t="s">
        <v>794</v>
      </c>
      <c r="D266" t="s">
        <v>779</v>
      </c>
      <c r="E266" s="13">
        <v>47015</v>
      </c>
      <c r="F266" s="1">
        <v>422258</v>
      </c>
      <c r="G266"/>
    </row>
    <row r="267" spans="1:7" x14ac:dyDescent="0.3">
      <c r="A267" s="12" t="s">
        <v>1169</v>
      </c>
      <c r="B267" s="12" t="s">
        <v>599</v>
      </c>
      <c r="C267" t="s">
        <v>894</v>
      </c>
      <c r="D267" t="s">
        <v>51</v>
      </c>
      <c r="E267" s="17" t="s">
        <v>600</v>
      </c>
      <c r="F267" s="1">
        <v>421432</v>
      </c>
      <c r="G267"/>
    </row>
    <row r="268" spans="1:7" x14ac:dyDescent="0.3">
      <c r="A268" s="12" t="s">
        <v>1170</v>
      </c>
      <c r="B268" s="12" t="s">
        <v>851</v>
      </c>
      <c r="C268" t="s">
        <v>852</v>
      </c>
      <c r="D268" t="s">
        <v>779</v>
      </c>
      <c r="E268" s="13">
        <v>46224</v>
      </c>
      <c r="F268" s="1">
        <v>418893</v>
      </c>
      <c r="G268"/>
    </row>
    <row r="269" spans="1:7" x14ac:dyDescent="0.3">
      <c r="A269" s="12" t="s">
        <v>1171</v>
      </c>
      <c r="B269" s="12" t="s">
        <v>554</v>
      </c>
      <c r="C269" t="s">
        <v>895</v>
      </c>
      <c r="D269" t="s">
        <v>555</v>
      </c>
      <c r="E269" s="17" t="s">
        <v>553</v>
      </c>
      <c r="F269" s="1">
        <v>395000</v>
      </c>
      <c r="G269"/>
    </row>
    <row r="270" spans="1:7" x14ac:dyDescent="0.3">
      <c r="A270" s="12" t="s">
        <v>1172</v>
      </c>
      <c r="B270" s="15" t="s">
        <v>878</v>
      </c>
      <c r="C270" s="10" t="s">
        <v>778</v>
      </c>
      <c r="D270" s="10" t="s">
        <v>779</v>
      </c>
      <c r="E270" s="18">
        <v>46888</v>
      </c>
      <c r="F270" s="5">
        <v>393313</v>
      </c>
      <c r="G270"/>
    </row>
    <row r="271" spans="1:7" x14ac:dyDescent="0.3">
      <c r="A271" s="12" t="s">
        <v>1173</v>
      </c>
      <c r="B271" s="12" t="s">
        <v>73</v>
      </c>
      <c r="C271" t="s">
        <v>74</v>
      </c>
      <c r="D271" t="s">
        <v>29</v>
      </c>
      <c r="E271" s="17" t="s">
        <v>75</v>
      </c>
      <c r="F271" s="1">
        <v>386353</v>
      </c>
      <c r="G271"/>
    </row>
    <row r="272" spans="1:7" x14ac:dyDescent="0.3">
      <c r="A272" s="12" t="s">
        <v>1174</v>
      </c>
      <c r="B272" s="12" t="s">
        <v>450</v>
      </c>
      <c r="C272" t="s">
        <v>451</v>
      </c>
      <c r="D272" t="s">
        <v>247</v>
      </c>
      <c r="E272" s="17" t="s">
        <v>452</v>
      </c>
      <c r="F272" s="1">
        <v>385706</v>
      </c>
      <c r="G272"/>
    </row>
    <row r="273" spans="1:7" x14ac:dyDescent="0.3">
      <c r="A273" s="12" t="s">
        <v>1175</v>
      </c>
      <c r="B273" s="12" t="s">
        <v>104</v>
      </c>
      <c r="C273" t="s">
        <v>105</v>
      </c>
      <c r="D273" t="s">
        <v>106</v>
      </c>
      <c r="E273" s="17" t="s">
        <v>107</v>
      </c>
      <c r="F273" s="1">
        <v>371525</v>
      </c>
      <c r="G273"/>
    </row>
    <row r="274" spans="1:7" x14ac:dyDescent="0.3">
      <c r="A274" s="12" t="s">
        <v>1176</v>
      </c>
      <c r="B274" s="12" t="s">
        <v>182</v>
      </c>
      <c r="C274" t="s">
        <v>896</v>
      </c>
      <c r="D274" t="s">
        <v>169</v>
      </c>
      <c r="E274" s="17" t="s">
        <v>183</v>
      </c>
      <c r="F274" s="1">
        <v>359715</v>
      </c>
      <c r="G274"/>
    </row>
    <row r="275" spans="1:7" x14ac:dyDescent="0.3">
      <c r="A275" s="12" t="s">
        <v>1177</v>
      </c>
      <c r="B275" s="12" t="s">
        <v>872</v>
      </c>
      <c r="C275" t="s">
        <v>873</v>
      </c>
      <c r="D275" t="s">
        <v>779</v>
      </c>
      <c r="E275" s="13">
        <v>45384</v>
      </c>
      <c r="F275" s="1">
        <v>348386</v>
      </c>
      <c r="G275"/>
    </row>
    <row r="276" spans="1:7" x14ac:dyDescent="0.3">
      <c r="A276" s="12" t="s">
        <v>1178</v>
      </c>
      <c r="B276" s="12" t="s">
        <v>581</v>
      </c>
      <c r="C276" t="s">
        <v>582</v>
      </c>
      <c r="D276" t="s">
        <v>583</v>
      </c>
      <c r="E276" s="17" t="s">
        <v>584</v>
      </c>
      <c r="F276" s="1">
        <v>300000</v>
      </c>
      <c r="G276"/>
    </row>
    <row r="277" spans="1:7" x14ac:dyDescent="0.3">
      <c r="A277" s="12" t="s">
        <v>1179</v>
      </c>
      <c r="B277" s="12" t="s">
        <v>585</v>
      </c>
      <c r="C277" t="s">
        <v>582</v>
      </c>
      <c r="D277" t="s">
        <v>88</v>
      </c>
      <c r="E277" s="17" t="s">
        <v>586</v>
      </c>
      <c r="F277" s="1">
        <v>300000</v>
      </c>
      <c r="G277"/>
    </row>
    <row r="278" spans="1:7" x14ac:dyDescent="0.3">
      <c r="A278" s="12" t="s">
        <v>1180</v>
      </c>
      <c r="B278" s="12" t="s">
        <v>875</v>
      </c>
      <c r="C278" t="s">
        <v>877</v>
      </c>
      <c r="D278" t="s">
        <v>141</v>
      </c>
      <c r="E278" s="13">
        <v>45370</v>
      </c>
      <c r="F278" s="1">
        <v>274116</v>
      </c>
      <c r="G278"/>
    </row>
    <row r="279" spans="1:7" x14ac:dyDescent="0.3">
      <c r="A279" s="12" t="s">
        <v>1181</v>
      </c>
      <c r="B279" s="12" t="s">
        <v>576</v>
      </c>
      <c r="C279" t="s">
        <v>577</v>
      </c>
      <c r="D279" t="s">
        <v>85</v>
      </c>
      <c r="E279" s="17" t="s">
        <v>578</v>
      </c>
      <c r="F279" s="1">
        <v>265822</v>
      </c>
      <c r="G279"/>
    </row>
    <row r="280" spans="1:7" x14ac:dyDescent="0.3">
      <c r="A280" s="12" t="s">
        <v>1182</v>
      </c>
      <c r="B280" s="12" t="s">
        <v>763</v>
      </c>
      <c r="C280" t="s">
        <v>764</v>
      </c>
      <c r="D280" t="s">
        <v>145</v>
      </c>
      <c r="E280" s="19">
        <v>46877</v>
      </c>
      <c r="F280" s="1">
        <v>265052</v>
      </c>
      <c r="G280"/>
    </row>
    <row r="281" spans="1:7" x14ac:dyDescent="0.3">
      <c r="A281" s="12" t="s">
        <v>1183</v>
      </c>
      <c r="B281" s="12" t="s">
        <v>336</v>
      </c>
      <c r="C281" t="s">
        <v>337</v>
      </c>
      <c r="D281" t="s">
        <v>338</v>
      </c>
      <c r="E281" s="17" t="s">
        <v>339</v>
      </c>
      <c r="F281" s="1">
        <v>264300</v>
      </c>
      <c r="G281"/>
    </row>
    <row r="282" spans="1:7" x14ac:dyDescent="0.3">
      <c r="A282" s="12" t="s">
        <v>1184</v>
      </c>
      <c r="B282" s="12" t="s">
        <v>193</v>
      </c>
      <c r="C282" t="s">
        <v>897</v>
      </c>
      <c r="D282" t="s">
        <v>194</v>
      </c>
      <c r="E282" s="17" t="s">
        <v>192</v>
      </c>
      <c r="F282" s="1">
        <v>264000</v>
      </c>
      <c r="G282"/>
    </row>
    <row r="283" spans="1:7" x14ac:dyDescent="0.3">
      <c r="A283" s="12" t="s">
        <v>1185</v>
      </c>
      <c r="B283" s="12" t="s">
        <v>874</v>
      </c>
      <c r="C283" t="s">
        <v>876</v>
      </c>
      <c r="D283" t="s">
        <v>145</v>
      </c>
      <c r="E283" s="13">
        <v>45370</v>
      </c>
      <c r="F283" s="1">
        <v>251626</v>
      </c>
      <c r="G283"/>
    </row>
    <row r="284" spans="1:7" x14ac:dyDescent="0.3">
      <c r="A284" s="12" t="s">
        <v>1186</v>
      </c>
      <c r="B284" s="12" t="s">
        <v>726</v>
      </c>
      <c r="C284" t="s">
        <v>733</v>
      </c>
      <c r="D284" t="s">
        <v>145</v>
      </c>
      <c r="E284" s="13">
        <v>46940</v>
      </c>
      <c r="F284" s="1">
        <v>248171</v>
      </c>
      <c r="G284"/>
    </row>
    <row r="285" spans="1:7" x14ac:dyDescent="0.3">
      <c r="A285" s="12" t="s">
        <v>1187</v>
      </c>
      <c r="B285" s="12" t="s">
        <v>427</v>
      </c>
      <c r="C285" t="s">
        <v>428</v>
      </c>
      <c r="D285" t="s">
        <v>429</v>
      </c>
      <c r="E285" s="17" t="s">
        <v>231</v>
      </c>
      <c r="F285" s="1">
        <v>217585</v>
      </c>
      <c r="G285"/>
    </row>
    <row r="286" spans="1:7" x14ac:dyDescent="0.3">
      <c r="A286" s="12" t="s">
        <v>1188</v>
      </c>
      <c r="B286" s="12" t="s">
        <v>108</v>
      </c>
      <c r="C286" t="s">
        <v>109</v>
      </c>
      <c r="D286" t="s">
        <v>110</v>
      </c>
      <c r="E286" s="17" t="s">
        <v>111</v>
      </c>
      <c r="F286" s="1">
        <v>208988</v>
      </c>
      <c r="G286"/>
    </row>
    <row r="287" spans="1:7" x14ac:dyDescent="0.3">
      <c r="A287" s="12" t="s">
        <v>1189</v>
      </c>
      <c r="B287" s="12" t="s">
        <v>543</v>
      </c>
      <c r="C287" t="s">
        <v>544</v>
      </c>
      <c r="D287" t="s">
        <v>128</v>
      </c>
      <c r="E287" s="17" t="s">
        <v>545</v>
      </c>
      <c r="F287" s="1">
        <v>202017</v>
      </c>
      <c r="G287"/>
    </row>
    <row r="288" spans="1:7" x14ac:dyDescent="0.3">
      <c r="A288" s="12" t="s">
        <v>1190</v>
      </c>
      <c r="B288" s="12" t="s">
        <v>203</v>
      </c>
      <c r="C288" t="s">
        <v>204</v>
      </c>
      <c r="D288" t="s">
        <v>205</v>
      </c>
      <c r="E288" s="17" t="s">
        <v>202</v>
      </c>
      <c r="F288" s="1">
        <v>200000</v>
      </c>
      <c r="G288"/>
    </row>
    <row r="289" spans="1:7" x14ac:dyDescent="0.3">
      <c r="A289" s="12" t="s">
        <v>1191</v>
      </c>
      <c r="B289" s="12" t="s">
        <v>465</v>
      </c>
      <c r="C289" t="s">
        <v>898</v>
      </c>
      <c r="D289" t="s">
        <v>466</v>
      </c>
      <c r="E289" s="17" t="s">
        <v>444</v>
      </c>
      <c r="F289" s="1">
        <v>200000</v>
      </c>
      <c r="G289"/>
    </row>
    <row r="290" spans="1:7" x14ac:dyDescent="0.3">
      <c r="A290" s="12" t="s">
        <v>1192</v>
      </c>
      <c r="B290" s="12" t="s">
        <v>551</v>
      </c>
      <c r="C290" t="s">
        <v>895</v>
      </c>
      <c r="D290" t="s">
        <v>552</v>
      </c>
      <c r="E290" s="17" t="s">
        <v>553</v>
      </c>
      <c r="F290" s="1">
        <v>200000</v>
      </c>
      <c r="G290"/>
    </row>
    <row r="291" spans="1:7" x14ac:dyDescent="0.3">
      <c r="A291" s="12" t="s">
        <v>1193</v>
      </c>
      <c r="B291" s="12" t="s">
        <v>853</v>
      </c>
      <c r="C291" t="s">
        <v>854</v>
      </c>
      <c r="D291" t="s">
        <v>775</v>
      </c>
      <c r="E291" s="13">
        <v>46065</v>
      </c>
      <c r="F291" s="1">
        <v>196091</v>
      </c>
      <c r="G291"/>
    </row>
    <row r="292" spans="1:7" x14ac:dyDescent="0.3">
      <c r="A292" s="12" t="s">
        <v>1194</v>
      </c>
      <c r="B292" s="12" t="s">
        <v>769</v>
      </c>
      <c r="C292" t="s">
        <v>770</v>
      </c>
      <c r="D292" t="s">
        <v>145</v>
      </c>
      <c r="E292" s="13">
        <v>46910</v>
      </c>
      <c r="F292" s="1">
        <v>196036</v>
      </c>
      <c r="G292"/>
    </row>
    <row r="293" spans="1:7" x14ac:dyDescent="0.3">
      <c r="A293" s="12" t="s">
        <v>1195</v>
      </c>
      <c r="B293" s="12" t="s">
        <v>412</v>
      </c>
      <c r="C293" t="s">
        <v>413</v>
      </c>
      <c r="D293" t="s">
        <v>97</v>
      </c>
      <c r="E293" s="17" t="s">
        <v>414</v>
      </c>
      <c r="F293" s="1">
        <v>195475</v>
      </c>
      <c r="G293"/>
    </row>
    <row r="294" spans="1:7" x14ac:dyDescent="0.3">
      <c r="A294" s="12" t="s">
        <v>1196</v>
      </c>
      <c r="B294" s="12" t="s">
        <v>143</v>
      </c>
      <c r="C294" t="s">
        <v>144</v>
      </c>
      <c r="D294" t="s">
        <v>145</v>
      </c>
      <c r="E294" s="17" t="s">
        <v>146</v>
      </c>
      <c r="F294" s="1">
        <v>183649</v>
      </c>
      <c r="G294"/>
    </row>
    <row r="295" spans="1:7" x14ac:dyDescent="0.3">
      <c r="A295" s="12" t="s">
        <v>1197</v>
      </c>
      <c r="B295" s="12" t="s">
        <v>660</v>
      </c>
      <c r="C295" t="s">
        <v>661</v>
      </c>
      <c r="D295" t="s">
        <v>372</v>
      </c>
      <c r="E295" s="17" t="s">
        <v>59</v>
      </c>
      <c r="F295" s="1">
        <v>182552</v>
      </c>
      <c r="G295"/>
    </row>
    <row r="296" spans="1:7" x14ac:dyDescent="0.3">
      <c r="A296" s="12" t="s">
        <v>1198</v>
      </c>
      <c r="B296" s="12" t="s">
        <v>662</v>
      </c>
      <c r="C296" t="s">
        <v>663</v>
      </c>
      <c r="D296" t="s">
        <v>372</v>
      </c>
      <c r="E296" s="17" t="s">
        <v>664</v>
      </c>
      <c r="F296" s="1">
        <v>175688</v>
      </c>
      <c r="G296"/>
    </row>
    <row r="297" spans="1:7" x14ac:dyDescent="0.3">
      <c r="A297" s="12" t="s">
        <v>1199</v>
      </c>
      <c r="B297" s="12" t="s">
        <v>849</v>
      </c>
      <c r="C297" t="s">
        <v>850</v>
      </c>
      <c r="D297" t="s">
        <v>779</v>
      </c>
      <c r="E297" s="13">
        <v>46111</v>
      </c>
      <c r="F297" s="1">
        <v>175623</v>
      </c>
      <c r="G297"/>
    </row>
    <row r="298" spans="1:7" x14ac:dyDescent="0.3">
      <c r="A298" s="12" t="s">
        <v>1200</v>
      </c>
      <c r="B298" s="12" t="s">
        <v>609</v>
      </c>
      <c r="C298" t="s">
        <v>610</v>
      </c>
      <c r="D298" t="s">
        <v>175</v>
      </c>
      <c r="E298" s="17" t="s">
        <v>608</v>
      </c>
      <c r="F298" s="1">
        <v>173570</v>
      </c>
      <c r="G298"/>
    </row>
    <row r="299" spans="1:7" x14ac:dyDescent="0.3">
      <c r="A299" s="12" t="s">
        <v>1201</v>
      </c>
      <c r="B299" s="12" t="s">
        <v>124</v>
      </c>
      <c r="C299" t="s">
        <v>125</v>
      </c>
      <c r="D299" t="s">
        <v>97</v>
      </c>
      <c r="E299" s="17" t="s">
        <v>120</v>
      </c>
      <c r="F299" s="1">
        <v>172977</v>
      </c>
      <c r="G299"/>
    </row>
    <row r="300" spans="1:7" x14ac:dyDescent="0.3">
      <c r="A300" s="12" t="s">
        <v>1202</v>
      </c>
      <c r="B300" s="12" t="s">
        <v>785</v>
      </c>
      <c r="C300" t="s">
        <v>786</v>
      </c>
      <c r="D300" t="s">
        <v>138</v>
      </c>
      <c r="E300" s="13">
        <v>46912</v>
      </c>
      <c r="F300" s="1">
        <v>169073</v>
      </c>
      <c r="G300"/>
    </row>
    <row r="301" spans="1:7" x14ac:dyDescent="0.3">
      <c r="A301" s="12" t="s">
        <v>1203</v>
      </c>
      <c r="B301" s="12" t="s">
        <v>821</v>
      </c>
      <c r="C301" t="s">
        <v>822</v>
      </c>
      <c r="D301" t="s">
        <v>240</v>
      </c>
      <c r="E301" s="13">
        <v>46456</v>
      </c>
      <c r="F301" s="1">
        <v>164226</v>
      </c>
      <c r="G301"/>
    </row>
    <row r="302" spans="1:7" x14ac:dyDescent="0.3">
      <c r="A302" s="12" t="s">
        <v>1204</v>
      </c>
      <c r="B302" s="12" t="s">
        <v>4</v>
      </c>
      <c r="C302" t="s">
        <v>5</v>
      </c>
      <c r="D302" t="s">
        <v>6</v>
      </c>
      <c r="E302" s="17" t="s">
        <v>7</v>
      </c>
      <c r="F302" s="1">
        <v>163714</v>
      </c>
      <c r="G302"/>
    </row>
    <row r="303" spans="1:7" x14ac:dyDescent="0.3">
      <c r="A303" s="12" t="s">
        <v>1205</v>
      </c>
      <c r="B303" s="12" t="s">
        <v>674</v>
      </c>
      <c r="C303" t="s">
        <v>899</v>
      </c>
      <c r="D303" t="s">
        <v>607</v>
      </c>
      <c r="E303" s="17" t="s">
        <v>675</v>
      </c>
      <c r="F303" s="1">
        <v>162113</v>
      </c>
      <c r="G303"/>
    </row>
    <row r="304" spans="1:7" x14ac:dyDescent="0.3">
      <c r="A304" s="12" t="s">
        <v>1206</v>
      </c>
      <c r="B304" s="12" t="s">
        <v>671</v>
      </c>
      <c r="C304" t="s">
        <v>672</v>
      </c>
      <c r="D304" t="s">
        <v>372</v>
      </c>
      <c r="E304" s="17" t="s">
        <v>673</v>
      </c>
      <c r="F304" s="1">
        <v>157535</v>
      </c>
      <c r="G304"/>
    </row>
    <row r="305" spans="1:7" x14ac:dyDescent="0.3">
      <c r="A305" s="12" t="s">
        <v>1207</v>
      </c>
      <c r="B305" s="12" t="s">
        <v>86</v>
      </c>
      <c r="C305" t="s">
        <v>87</v>
      </c>
      <c r="D305" t="s">
        <v>88</v>
      </c>
      <c r="E305" s="17" t="s">
        <v>18</v>
      </c>
      <c r="F305" s="1">
        <v>155948</v>
      </c>
      <c r="G305"/>
    </row>
    <row r="306" spans="1:7" x14ac:dyDescent="0.3">
      <c r="A306" s="12" t="s">
        <v>1208</v>
      </c>
      <c r="B306" s="12" t="s">
        <v>62</v>
      </c>
      <c r="C306" t="s">
        <v>63</v>
      </c>
      <c r="D306" t="s">
        <v>64</v>
      </c>
      <c r="E306" s="17" t="s">
        <v>65</v>
      </c>
      <c r="F306" s="1">
        <v>150263</v>
      </c>
      <c r="G306"/>
    </row>
    <row r="307" spans="1:7" x14ac:dyDescent="0.3">
      <c r="A307" s="12" t="s">
        <v>1209</v>
      </c>
      <c r="B307" s="12" t="s">
        <v>704</v>
      </c>
      <c r="C307" t="s">
        <v>705</v>
      </c>
      <c r="D307" t="s">
        <v>102</v>
      </c>
      <c r="E307" s="17" t="s">
        <v>706</v>
      </c>
      <c r="F307" s="1">
        <v>150000</v>
      </c>
      <c r="G307"/>
    </row>
    <row r="308" spans="1:7" x14ac:dyDescent="0.3">
      <c r="A308" s="12" t="s">
        <v>1210</v>
      </c>
      <c r="B308" s="12" t="s">
        <v>45</v>
      </c>
      <c r="C308" t="s">
        <v>46</v>
      </c>
      <c r="D308" t="s">
        <v>47</v>
      </c>
      <c r="E308" s="17" t="s">
        <v>48</v>
      </c>
      <c r="F308" s="1">
        <v>145044</v>
      </c>
      <c r="G308"/>
    </row>
    <row r="309" spans="1:7" x14ac:dyDescent="0.3">
      <c r="A309" s="12" t="s">
        <v>1211</v>
      </c>
      <c r="B309" s="12" t="s">
        <v>611</v>
      </c>
      <c r="C309" t="s">
        <v>612</v>
      </c>
      <c r="D309" t="s">
        <v>47</v>
      </c>
      <c r="E309" s="17" t="s">
        <v>606</v>
      </c>
      <c r="F309" s="1">
        <v>143949</v>
      </c>
      <c r="G309"/>
    </row>
    <row r="310" spans="1:7" x14ac:dyDescent="0.3">
      <c r="A310" s="12" t="s">
        <v>1212</v>
      </c>
      <c r="B310" s="12" t="s">
        <v>855</v>
      </c>
      <c r="C310" t="s">
        <v>900</v>
      </c>
      <c r="D310" t="s">
        <v>856</v>
      </c>
      <c r="E310" s="13">
        <v>45512</v>
      </c>
      <c r="F310" s="1">
        <v>141955</v>
      </c>
      <c r="G310"/>
    </row>
    <row r="311" spans="1:7" x14ac:dyDescent="0.3">
      <c r="A311" s="12" t="s">
        <v>1213</v>
      </c>
      <c r="B311" s="12" t="s">
        <v>811</v>
      </c>
      <c r="C311" t="s">
        <v>812</v>
      </c>
      <c r="D311" t="s">
        <v>145</v>
      </c>
      <c r="E311" s="13">
        <v>47038</v>
      </c>
      <c r="F311" s="1">
        <v>140577</v>
      </c>
      <c r="G311"/>
    </row>
    <row r="312" spans="1:7" x14ac:dyDescent="0.3">
      <c r="A312" s="12" t="s">
        <v>1214</v>
      </c>
      <c r="B312" s="12" t="s">
        <v>93</v>
      </c>
      <c r="C312" t="s">
        <v>94</v>
      </c>
      <c r="D312" t="s">
        <v>95</v>
      </c>
      <c r="E312" s="17" t="s">
        <v>96</v>
      </c>
      <c r="F312" s="1">
        <v>137608</v>
      </c>
      <c r="G312"/>
    </row>
    <row r="313" spans="1:7" x14ac:dyDescent="0.3">
      <c r="A313" s="12" t="s">
        <v>1215</v>
      </c>
      <c r="B313" s="12" t="s">
        <v>676</v>
      </c>
      <c r="C313" t="s">
        <v>677</v>
      </c>
      <c r="D313" t="s">
        <v>372</v>
      </c>
      <c r="E313" s="17" t="s">
        <v>678</v>
      </c>
      <c r="F313" s="1">
        <v>135786</v>
      </c>
      <c r="G313"/>
    </row>
    <row r="314" spans="1:7" x14ac:dyDescent="0.3">
      <c r="A314" s="12" t="s">
        <v>1216</v>
      </c>
      <c r="B314" s="16" t="s">
        <v>879</v>
      </c>
      <c r="C314" s="11" t="s">
        <v>731</v>
      </c>
      <c r="D314" s="11" t="s">
        <v>728</v>
      </c>
      <c r="E314" s="13">
        <v>46678</v>
      </c>
      <c r="F314" s="1">
        <v>133031</v>
      </c>
      <c r="G314"/>
    </row>
    <row r="315" spans="1:7" x14ac:dyDescent="0.3">
      <c r="A315" s="12" t="s">
        <v>1217</v>
      </c>
      <c r="B315" s="12" t="s">
        <v>757</v>
      </c>
      <c r="C315" t="s">
        <v>759</v>
      </c>
      <c r="D315" t="s">
        <v>145</v>
      </c>
      <c r="E315" s="13">
        <v>46877</v>
      </c>
      <c r="F315" s="1">
        <v>128504</v>
      </c>
      <c r="G315"/>
    </row>
    <row r="316" spans="1:7" x14ac:dyDescent="0.3">
      <c r="A316" s="12" t="s">
        <v>1218</v>
      </c>
      <c r="B316" s="12" t="s">
        <v>799</v>
      </c>
      <c r="C316" t="s">
        <v>800</v>
      </c>
      <c r="D316" t="s">
        <v>613</v>
      </c>
      <c r="E316" s="13">
        <v>46990</v>
      </c>
      <c r="F316" s="1">
        <v>127195</v>
      </c>
      <c r="G316"/>
    </row>
    <row r="317" spans="1:7" x14ac:dyDescent="0.3">
      <c r="A317" s="12" t="s">
        <v>1219</v>
      </c>
      <c r="B317" s="12" t="s">
        <v>593</v>
      </c>
      <c r="C317" t="s">
        <v>594</v>
      </c>
      <c r="D317" t="s">
        <v>219</v>
      </c>
      <c r="E317" s="17" t="s">
        <v>595</v>
      </c>
      <c r="F317" s="1">
        <v>124699</v>
      </c>
      <c r="G317"/>
    </row>
    <row r="318" spans="1:7" x14ac:dyDescent="0.3">
      <c r="A318" s="12" t="s">
        <v>1220</v>
      </c>
      <c r="B318" s="12" t="s">
        <v>546</v>
      </c>
      <c r="C318" t="s">
        <v>547</v>
      </c>
      <c r="D318" t="s">
        <v>128</v>
      </c>
      <c r="E318" s="17" t="s">
        <v>545</v>
      </c>
      <c r="F318" s="1">
        <v>124680</v>
      </c>
      <c r="G318"/>
    </row>
    <row r="319" spans="1:7" x14ac:dyDescent="0.3">
      <c r="A319" s="12" t="s">
        <v>1221</v>
      </c>
      <c r="B319" s="12" t="s">
        <v>739</v>
      </c>
      <c r="C319" t="s">
        <v>741</v>
      </c>
      <c r="D319" t="s">
        <v>740</v>
      </c>
      <c r="E319" s="13">
        <v>46642</v>
      </c>
      <c r="F319" s="1">
        <v>117220</v>
      </c>
      <c r="G319"/>
    </row>
    <row r="320" spans="1:7" x14ac:dyDescent="0.3">
      <c r="A320" s="12" t="s">
        <v>1222</v>
      </c>
      <c r="B320" s="12" t="s">
        <v>121</v>
      </c>
      <c r="C320" t="s">
        <v>122</v>
      </c>
      <c r="D320" t="s">
        <v>47</v>
      </c>
      <c r="E320" s="17" t="s">
        <v>123</v>
      </c>
      <c r="F320" s="1">
        <v>112700</v>
      </c>
      <c r="G320"/>
    </row>
    <row r="321" spans="1:7" x14ac:dyDescent="0.3">
      <c r="A321" s="12" t="s">
        <v>1223</v>
      </c>
      <c r="B321" s="12" t="s">
        <v>823</v>
      </c>
      <c r="C321" t="s">
        <v>824</v>
      </c>
      <c r="D321" t="s">
        <v>825</v>
      </c>
      <c r="E321" s="13">
        <v>46420</v>
      </c>
      <c r="F321" s="1">
        <v>109480</v>
      </c>
      <c r="G321"/>
    </row>
    <row r="322" spans="1:7" x14ac:dyDescent="0.3">
      <c r="A322" s="12" t="s">
        <v>1224</v>
      </c>
      <c r="B322" s="12" t="s">
        <v>126</v>
      </c>
      <c r="C322" t="s">
        <v>127</v>
      </c>
      <c r="D322" t="s">
        <v>6</v>
      </c>
      <c r="E322" s="17" t="s">
        <v>120</v>
      </c>
      <c r="F322" s="1">
        <v>105547</v>
      </c>
      <c r="G322"/>
    </row>
    <row r="323" spans="1:7" x14ac:dyDescent="0.3">
      <c r="A323" s="12" t="s">
        <v>1225</v>
      </c>
      <c r="B323" s="12" t="s">
        <v>742</v>
      </c>
      <c r="C323" t="s">
        <v>743</v>
      </c>
      <c r="D323" t="s">
        <v>745</v>
      </c>
      <c r="E323" s="13">
        <v>46670</v>
      </c>
      <c r="F323" s="1">
        <v>101294</v>
      </c>
      <c r="G323"/>
    </row>
    <row r="324" spans="1:7" x14ac:dyDescent="0.3">
      <c r="E324" s="14" t="s">
        <v>902</v>
      </c>
      <c r="F324" s="1">
        <f>SUBTOTAL(109,Table7[CONTRACT AMOUNT])</f>
        <v>1272471755.0699999</v>
      </c>
      <c r="G324"/>
    </row>
    <row r="325" spans="1:7" x14ac:dyDescent="0.3">
      <c r="F325" s="13"/>
    </row>
    <row r="326" spans="1:7" x14ac:dyDescent="0.3">
      <c r="F326" s="13"/>
    </row>
    <row r="327" spans="1:7" x14ac:dyDescent="0.3">
      <c r="F327" s="13"/>
    </row>
    <row r="328" spans="1:7" x14ac:dyDescent="0.3">
      <c r="F328" s="13"/>
    </row>
    <row r="329" spans="1:7" x14ac:dyDescent="0.3">
      <c r="F329" s="13"/>
    </row>
    <row r="330" spans="1:7" x14ac:dyDescent="0.3">
      <c r="F330" s="13"/>
    </row>
    <row r="331" spans="1:7" ht="21" x14ac:dyDescent="0.4">
      <c r="E331" s="2"/>
      <c r="F331" s="20"/>
    </row>
    <row r="332" spans="1:7" ht="21" x14ac:dyDescent="0.4">
      <c r="E332" s="2"/>
      <c r="F332" s="20"/>
    </row>
    <row r="333" spans="1:7" ht="21" x14ac:dyDescent="0.4">
      <c r="E333" s="2"/>
      <c r="F333" s="20"/>
    </row>
  </sheetData>
  <sortState ref="B1:H379">
    <sortCondition descending="1" ref="F379"/>
  </sortState>
  <mergeCells count="1">
    <mergeCell ref="A1:F1"/>
  </mergeCells>
  <printOptions horizontalCentered="1"/>
  <pageMargins left="0.25" right="0.25" top="0.75" bottom="0.75" header="0.3" footer="0.3"/>
  <pageSetup scale="91" fitToHeight="0" orientation="landscape" r:id="rId1"/>
  <headerFooter>
    <oddHeader>&amp;LPREPARED &amp;D</oddHeader>
    <oddFooter>&amp;C&amp;P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" zoomScale="115" zoomScaleNormal="115" workbookViewId="0">
      <selection activeCell="B2" sqref="B2"/>
    </sheetView>
  </sheetViews>
  <sheetFormatPr defaultRowHeight="14.4" x14ac:dyDescent="0.3"/>
  <cols>
    <col min="1" max="1" width="4.77734375" style="7" customWidth="1"/>
    <col min="2" max="2" width="15.77734375" customWidth="1"/>
    <col min="3" max="3" width="50.77734375" customWidth="1"/>
    <col min="4" max="4" width="8.77734375" hidden="1" customWidth="1"/>
    <col min="5" max="5" width="40.77734375" customWidth="1"/>
    <col min="6" max="6" width="10.5546875" hidden="1" customWidth="1"/>
    <col min="7" max="7" width="18.77734375" style="1" customWidth="1"/>
  </cols>
  <sheetData>
    <row r="1" spans="1:7" ht="18" hidden="1" x14ac:dyDescent="0.35">
      <c r="A1" s="8" t="s">
        <v>1227</v>
      </c>
      <c r="B1" s="8" t="s">
        <v>718</v>
      </c>
      <c r="C1" s="8" t="s">
        <v>719</v>
      </c>
      <c r="D1" s="8" t="s">
        <v>720</v>
      </c>
      <c r="E1" s="8" t="s">
        <v>721</v>
      </c>
      <c r="F1" s="8" t="s">
        <v>722</v>
      </c>
      <c r="G1" s="8" t="s">
        <v>723</v>
      </c>
    </row>
    <row r="2" spans="1:7" s="6" customFormat="1" ht="21" x14ac:dyDescent="0.4">
      <c r="A2" s="24"/>
      <c r="B2" s="24" t="s">
        <v>1230</v>
      </c>
      <c r="C2" s="25"/>
      <c r="D2" s="25"/>
      <c r="E2" s="25"/>
      <c r="F2" s="25"/>
      <c r="G2" s="25"/>
    </row>
    <row r="3" spans="1:7" s="6" customFormat="1" x14ac:dyDescent="0.3">
      <c r="A3" s="26" t="s">
        <v>1226</v>
      </c>
      <c r="B3" s="27" t="s">
        <v>883</v>
      </c>
      <c r="C3" s="28" t="s">
        <v>884</v>
      </c>
      <c r="D3" s="28"/>
      <c r="E3" s="28" t="s">
        <v>885</v>
      </c>
      <c r="F3" s="28"/>
      <c r="G3" s="29" t="s">
        <v>886</v>
      </c>
    </row>
    <row r="4" spans="1:7" s="6" customFormat="1" x14ac:dyDescent="0.3">
      <c r="A4" s="26">
        <v>1</v>
      </c>
      <c r="B4" s="26">
        <v>4400025625</v>
      </c>
      <c r="C4" s="4" t="s">
        <v>768</v>
      </c>
      <c r="D4" s="4"/>
      <c r="E4" s="4" t="s">
        <v>775</v>
      </c>
      <c r="F4" s="4"/>
      <c r="G4" s="5">
        <v>600000</v>
      </c>
    </row>
    <row r="5" spans="1:7" s="6" customFormat="1" x14ac:dyDescent="0.3">
      <c r="A5" s="26">
        <v>2</v>
      </c>
      <c r="B5" s="26">
        <v>4400026027</v>
      </c>
      <c r="C5" s="4" t="s">
        <v>776</v>
      </c>
      <c r="D5" s="4"/>
      <c r="E5" s="4" t="s">
        <v>432</v>
      </c>
      <c r="F5" s="4"/>
      <c r="G5" s="5">
        <v>928000</v>
      </c>
    </row>
    <row r="6" spans="1:7" s="6" customFormat="1" x14ac:dyDescent="0.3">
      <c r="A6" s="26">
        <v>3</v>
      </c>
      <c r="B6" s="26">
        <v>4400026028</v>
      </c>
      <c r="C6" s="4" t="s">
        <v>777</v>
      </c>
      <c r="D6" s="4"/>
      <c r="E6" s="4" t="s">
        <v>815</v>
      </c>
      <c r="F6" s="4"/>
      <c r="G6" s="5">
        <v>1200000</v>
      </c>
    </row>
    <row r="7" spans="1:7" s="6" customFormat="1" x14ac:dyDescent="0.3">
      <c r="A7" s="26">
        <v>4</v>
      </c>
      <c r="B7" s="26">
        <v>4400026073</v>
      </c>
      <c r="C7" s="4" t="s">
        <v>35</v>
      </c>
      <c r="D7" s="4"/>
      <c r="E7" s="4" t="s">
        <v>36</v>
      </c>
      <c r="F7" s="4"/>
      <c r="G7" s="5">
        <v>4000000</v>
      </c>
    </row>
    <row r="8" spans="1:7" s="6" customFormat="1" x14ac:dyDescent="0.3">
      <c r="A8" s="26">
        <v>5</v>
      </c>
      <c r="B8" s="26">
        <v>4400026074</v>
      </c>
      <c r="C8" s="4" t="s">
        <v>35</v>
      </c>
      <c r="D8" s="4"/>
      <c r="E8" s="4" t="s">
        <v>432</v>
      </c>
      <c r="F8" s="4"/>
      <c r="G8" s="5">
        <v>4000000</v>
      </c>
    </row>
    <row r="9" spans="1:7" s="6" customFormat="1" x14ac:dyDescent="0.3">
      <c r="A9" s="26">
        <v>6</v>
      </c>
      <c r="B9" s="26">
        <v>4400026585</v>
      </c>
      <c r="C9" s="4" t="s">
        <v>791</v>
      </c>
      <c r="D9" s="4"/>
      <c r="E9" s="4" t="s">
        <v>283</v>
      </c>
      <c r="F9" s="4"/>
      <c r="G9" s="5">
        <v>2000000</v>
      </c>
    </row>
    <row r="10" spans="1:7" s="6" customFormat="1" x14ac:dyDescent="0.3">
      <c r="A10" s="26">
        <v>7</v>
      </c>
      <c r="B10" s="26">
        <v>4400026586</v>
      </c>
      <c r="C10" s="4" t="s">
        <v>792</v>
      </c>
      <c r="D10" s="4"/>
      <c r="E10" s="4" t="s">
        <v>816</v>
      </c>
      <c r="F10" s="4"/>
      <c r="G10" s="5">
        <v>30000000</v>
      </c>
    </row>
    <row r="11" spans="1:7" s="6" customFormat="1" x14ac:dyDescent="0.3">
      <c r="A11" s="26">
        <v>8</v>
      </c>
      <c r="B11" s="26">
        <v>4400026912</v>
      </c>
      <c r="C11" s="4" t="s">
        <v>797</v>
      </c>
      <c r="D11" s="4"/>
      <c r="E11" s="4" t="s">
        <v>762</v>
      </c>
      <c r="F11" s="4"/>
      <c r="G11" s="5">
        <v>2500000</v>
      </c>
    </row>
    <row r="12" spans="1:7" s="6" customFormat="1" x14ac:dyDescent="0.3">
      <c r="A12" s="26">
        <v>9</v>
      </c>
      <c r="B12" s="26">
        <v>4400026913</v>
      </c>
      <c r="C12" s="4" t="s">
        <v>810</v>
      </c>
      <c r="D12" s="4"/>
      <c r="E12" s="4" t="s">
        <v>798</v>
      </c>
      <c r="F12" s="4"/>
      <c r="G12" s="5">
        <v>2500000</v>
      </c>
    </row>
    <row r="13" spans="1:7" s="6" customFormat="1" x14ac:dyDescent="0.3">
      <c r="A13" s="26">
        <v>10</v>
      </c>
      <c r="B13" s="26">
        <v>4400027180</v>
      </c>
      <c r="C13" s="4" t="s">
        <v>805</v>
      </c>
      <c r="D13" s="4"/>
      <c r="E13" s="4" t="s">
        <v>607</v>
      </c>
      <c r="F13" s="4"/>
      <c r="G13" s="5">
        <v>1500000</v>
      </c>
    </row>
    <row r="14" spans="1:7" s="6" customFormat="1" x14ac:dyDescent="0.3">
      <c r="A14" s="26">
        <v>11</v>
      </c>
      <c r="B14" s="26">
        <v>4400027181</v>
      </c>
      <c r="C14" s="4" t="s">
        <v>805</v>
      </c>
      <c r="D14" s="4"/>
      <c r="E14" s="4" t="s">
        <v>762</v>
      </c>
      <c r="F14" s="4"/>
      <c r="G14" s="5">
        <v>1500000</v>
      </c>
    </row>
    <row r="15" spans="1:7" s="6" customFormat="1" x14ac:dyDescent="0.3">
      <c r="A15" s="26">
        <v>12</v>
      </c>
      <c r="B15" s="26">
        <v>4400027182</v>
      </c>
      <c r="C15" s="4" t="s">
        <v>805</v>
      </c>
      <c r="D15" s="4"/>
      <c r="E15" s="4" t="s">
        <v>684</v>
      </c>
      <c r="F15" s="4"/>
      <c r="G15" s="5">
        <v>1500000</v>
      </c>
    </row>
    <row r="16" spans="1:7" s="6" customFormat="1" x14ac:dyDescent="0.3">
      <c r="A16" s="26">
        <v>13</v>
      </c>
      <c r="B16" s="26">
        <v>4400027183</v>
      </c>
      <c r="C16" s="4" t="s">
        <v>805</v>
      </c>
      <c r="D16" s="4"/>
      <c r="E16" s="4" t="s">
        <v>145</v>
      </c>
      <c r="F16" s="4"/>
      <c r="G16" s="5">
        <v>1500000</v>
      </c>
    </row>
    <row r="17" spans="1:7" s="6" customFormat="1" x14ac:dyDescent="0.3">
      <c r="A17" s="26">
        <v>14</v>
      </c>
      <c r="B17" s="26">
        <v>4400027186</v>
      </c>
      <c r="C17" s="4" t="s">
        <v>809</v>
      </c>
      <c r="D17" s="4"/>
      <c r="E17" s="4" t="s">
        <v>762</v>
      </c>
      <c r="F17" s="4"/>
      <c r="G17" s="5">
        <v>1600000</v>
      </c>
    </row>
    <row r="18" spans="1:7" s="6" customFormat="1" x14ac:dyDescent="0.3">
      <c r="A18" s="26">
        <v>15</v>
      </c>
      <c r="B18" s="26">
        <v>4400027364</v>
      </c>
      <c r="C18" s="4" t="s">
        <v>813</v>
      </c>
      <c r="D18" s="4"/>
      <c r="E18" s="4" t="s">
        <v>814</v>
      </c>
      <c r="F18" s="4"/>
      <c r="G18" s="5">
        <v>5000000</v>
      </c>
    </row>
    <row r="19" spans="1:7" s="6" customFormat="1" x14ac:dyDescent="0.3">
      <c r="A19" s="26">
        <v>16</v>
      </c>
      <c r="B19" s="26">
        <v>4400027600</v>
      </c>
      <c r="C19" s="4" t="s">
        <v>817</v>
      </c>
      <c r="D19" s="4"/>
      <c r="E19" s="4" t="s">
        <v>138</v>
      </c>
      <c r="F19" s="4"/>
      <c r="G19" s="5">
        <v>3000000</v>
      </c>
    </row>
    <row r="20" spans="1:7" s="6" customFormat="1" x14ac:dyDescent="0.3">
      <c r="A20" s="26">
        <v>17</v>
      </c>
      <c r="B20" s="26">
        <v>4400026457</v>
      </c>
      <c r="C20" s="4" t="s">
        <v>818</v>
      </c>
      <c r="D20" s="4"/>
      <c r="E20" s="4" t="s">
        <v>815</v>
      </c>
      <c r="F20" s="4"/>
      <c r="G20" s="5">
        <v>14000000</v>
      </c>
    </row>
    <row r="21" spans="1:7" s="6" customFormat="1" x14ac:dyDescent="0.3">
      <c r="A21" s="26">
        <v>18</v>
      </c>
      <c r="B21" s="26">
        <v>4400027876</v>
      </c>
      <c r="C21" s="4" t="s">
        <v>819</v>
      </c>
      <c r="D21" s="4"/>
      <c r="E21" s="4" t="s">
        <v>32</v>
      </c>
      <c r="F21" s="4"/>
      <c r="G21" s="5">
        <v>5000000</v>
      </c>
    </row>
    <row r="22" spans="1:7" s="6" customFormat="1" ht="15.6" customHeight="1" x14ac:dyDescent="0.3">
      <c r="A22" s="26"/>
      <c r="B22" s="4"/>
      <c r="C22" s="4"/>
      <c r="D22" s="4"/>
      <c r="E22" s="26" t="s">
        <v>902</v>
      </c>
      <c r="F22" s="4"/>
      <c r="G22" s="5">
        <f>SUBTOTAL(109,Table4[Column6])</f>
        <v>82328000</v>
      </c>
    </row>
    <row r="28" spans="1:7" s="1" customFormat="1" x14ac:dyDescent="0.3">
      <c r="A28" s="7"/>
      <c r="B28"/>
      <c r="C28"/>
      <c r="D28"/>
      <c r="E28"/>
      <c r="F28"/>
    </row>
    <row r="29" spans="1:7" s="1" customFormat="1" ht="21" x14ac:dyDescent="0.4">
      <c r="A29" s="7"/>
      <c r="B29"/>
      <c r="C29" s="2"/>
      <c r="D29"/>
      <c r="E29" s="2"/>
      <c r="F29" s="2">
        <v>302</v>
      </c>
    </row>
    <row r="30" spans="1:7" s="1" customFormat="1" ht="21" x14ac:dyDescent="0.4">
      <c r="A30" s="7"/>
      <c r="B30"/>
      <c r="C30"/>
      <c r="D30"/>
      <c r="E30" s="2"/>
      <c r="F30" s="2">
        <v>51</v>
      </c>
    </row>
    <row r="31" spans="1:7" ht="21" x14ac:dyDescent="0.4">
      <c r="E31" s="2"/>
      <c r="F31" s="2">
        <f>F29-F30</f>
        <v>251</v>
      </c>
    </row>
  </sheetData>
  <sortState ref="B1:G309">
    <sortCondition ref="B280"/>
  </sortState>
  <printOptions horizontalCentered="1"/>
  <pageMargins left="0.25" right="0.25" top="0.75" bottom="0.75" header="0.3" footer="0.3"/>
  <pageSetup fitToHeight="0" orientation="landscape" r:id="rId1"/>
  <headerFooter>
    <oddHeader>&amp;LPREPARED &amp;D</oddHeader>
    <oddFooter>&amp;C&amp;P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115" zoomScaleNormal="115" workbookViewId="0">
      <selection sqref="A1:G1"/>
    </sheetView>
  </sheetViews>
  <sheetFormatPr defaultRowHeight="14.4" x14ac:dyDescent="0.3"/>
  <cols>
    <col min="1" max="1" width="4.77734375" style="26" customWidth="1"/>
    <col min="2" max="2" width="15.77734375" style="4" customWidth="1"/>
    <col min="3" max="3" width="55.77734375" style="4" customWidth="1"/>
    <col min="4" max="4" width="8.77734375" style="4" hidden="1" customWidth="1"/>
    <col min="5" max="5" width="30.77734375" style="4" customWidth="1"/>
    <col min="6" max="6" width="10.5546875" style="4" hidden="1" customWidth="1"/>
    <col min="7" max="7" width="18.77734375" style="5" customWidth="1"/>
    <col min="8" max="16384" width="8.88671875" style="4"/>
  </cols>
  <sheetData>
    <row r="1" spans="1:7" ht="23.4" x14ac:dyDescent="0.45">
      <c r="A1" s="56" t="s">
        <v>1231</v>
      </c>
      <c r="B1" s="56"/>
      <c r="C1" s="56"/>
      <c r="D1" s="56"/>
      <c r="E1" s="56"/>
      <c r="F1" s="56"/>
      <c r="G1" s="56"/>
    </row>
    <row r="2" spans="1:7" x14ac:dyDescent="0.3">
      <c r="A2" s="26" t="s">
        <v>1226</v>
      </c>
      <c r="B2" s="26" t="s">
        <v>883</v>
      </c>
      <c r="C2" s="26" t="s">
        <v>884</v>
      </c>
      <c r="D2" s="26" t="s">
        <v>720</v>
      </c>
      <c r="E2" s="26" t="s">
        <v>887</v>
      </c>
      <c r="F2" s="26" t="s">
        <v>722</v>
      </c>
      <c r="G2" s="30" t="s">
        <v>886</v>
      </c>
    </row>
    <row r="3" spans="1:7" x14ac:dyDescent="0.3">
      <c r="A3" s="31">
        <v>1</v>
      </c>
      <c r="B3" s="26">
        <v>4400027210</v>
      </c>
      <c r="C3" s="4" t="s">
        <v>880</v>
      </c>
      <c r="G3" s="5">
        <v>525000</v>
      </c>
    </row>
    <row r="4" spans="1:7" x14ac:dyDescent="0.3">
      <c r="A4" s="31">
        <v>2</v>
      </c>
      <c r="B4" s="26">
        <v>4400027211</v>
      </c>
      <c r="C4" s="4" t="s">
        <v>881</v>
      </c>
      <c r="G4" s="5">
        <v>275000</v>
      </c>
    </row>
    <row r="5" spans="1:7" x14ac:dyDescent="0.3">
      <c r="A5" s="31">
        <v>3</v>
      </c>
      <c r="B5" s="26">
        <v>4400027650</v>
      </c>
      <c r="C5" s="4" t="s">
        <v>495</v>
      </c>
      <c r="G5" s="5">
        <v>6000000</v>
      </c>
    </row>
    <row r="6" spans="1:7" x14ac:dyDescent="0.3">
      <c r="A6" s="31">
        <v>4</v>
      </c>
      <c r="B6" s="26">
        <v>4400027651</v>
      </c>
      <c r="C6" s="4" t="s">
        <v>495</v>
      </c>
      <c r="G6" s="5">
        <v>6000000</v>
      </c>
    </row>
    <row r="7" spans="1:7" x14ac:dyDescent="0.3">
      <c r="A7" s="31">
        <v>5</v>
      </c>
      <c r="B7" s="26">
        <v>4400027652</v>
      </c>
      <c r="C7" s="4" t="s">
        <v>495</v>
      </c>
      <c r="G7" s="5">
        <v>6000000</v>
      </c>
    </row>
    <row r="8" spans="1:7" x14ac:dyDescent="0.3">
      <c r="A8" s="31">
        <v>6</v>
      </c>
      <c r="B8" s="26">
        <v>4400027689</v>
      </c>
      <c r="C8" s="4" t="s">
        <v>882</v>
      </c>
      <c r="G8" s="5">
        <v>198166</v>
      </c>
    </row>
    <row r="9" spans="1:7" x14ac:dyDescent="0.3">
      <c r="A9" s="31">
        <v>7</v>
      </c>
      <c r="B9" s="26">
        <v>4400027735</v>
      </c>
      <c r="C9" s="4" t="s">
        <v>903</v>
      </c>
      <c r="G9" s="5">
        <v>6000000</v>
      </c>
    </row>
    <row r="10" spans="1:7" x14ac:dyDescent="0.3">
      <c r="A10" s="31">
        <v>8</v>
      </c>
      <c r="B10" s="26">
        <v>4400027474</v>
      </c>
      <c r="C10" s="4" t="s">
        <v>904</v>
      </c>
      <c r="G10" s="5">
        <v>1000000</v>
      </c>
    </row>
    <row r="11" spans="1:7" x14ac:dyDescent="0.3">
      <c r="A11" s="31">
        <v>9</v>
      </c>
      <c r="B11" s="26">
        <v>4400027480</v>
      </c>
      <c r="C11" s="4" t="s">
        <v>904</v>
      </c>
      <c r="G11" s="5">
        <v>1000000</v>
      </c>
    </row>
    <row r="12" spans="1:7" x14ac:dyDescent="0.3">
      <c r="A12" s="31"/>
      <c r="E12" s="26" t="s">
        <v>902</v>
      </c>
      <c r="G12" s="5">
        <f>SUBTOTAL(109,Table510[CONTRACT AMOUNT])</f>
        <v>26998166</v>
      </c>
    </row>
    <row r="19" spans="1:6" s="5" customFormat="1" x14ac:dyDescent="0.3">
      <c r="A19" s="26"/>
      <c r="B19" s="4"/>
      <c r="C19" s="4"/>
      <c r="D19" s="4"/>
      <c r="E19" s="4"/>
      <c r="F19" s="4"/>
    </row>
    <row r="20" spans="1:6" s="5" customFormat="1" ht="21" x14ac:dyDescent="0.4">
      <c r="A20" s="26"/>
      <c r="B20" s="4"/>
      <c r="C20" s="32"/>
      <c r="D20" s="4"/>
      <c r="E20" s="32"/>
      <c r="F20" s="32">
        <v>302</v>
      </c>
    </row>
    <row r="21" spans="1:6" s="5" customFormat="1" ht="21" x14ac:dyDescent="0.4">
      <c r="A21" s="26"/>
      <c r="B21" s="4"/>
      <c r="C21" s="4"/>
      <c r="D21" s="4"/>
      <c r="E21" s="32"/>
      <c r="F21" s="32">
        <v>51</v>
      </c>
    </row>
    <row r="22" spans="1:6" ht="21" x14ac:dyDescent="0.4">
      <c r="E22" s="32"/>
      <c r="F22" s="32">
        <f>F20-F21</f>
        <v>251</v>
      </c>
    </row>
  </sheetData>
  <mergeCells count="1">
    <mergeCell ref="A1:G1"/>
  </mergeCells>
  <printOptions horizontalCentered="1"/>
  <pageMargins left="0.25" right="0.25" top="0.75" bottom="0.75" header="0.3" footer="0.3"/>
  <pageSetup fitToHeight="0" orientation="landscape" r:id="rId1"/>
  <headerFooter>
    <oddHeader>&amp;LPREPARED &amp;D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D2A029E70754EAADCC285ADCA5A13" ma:contentTypeVersion="1" ma:contentTypeDescription="Create a new document." ma:contentTypeScope="" ma:versionID="a22edac08b90eec1c69b2467ca385526">
  <xsd:schema xmlns:xsd="http://www.w3.org/2001/XMLSchema" xmlns:xs="http://www.w3.org/2001/XMLSchema" xmlns:p="http://schemas.microsoft.com/office/2006/metadata/properties" xmlns:ns2="9ee31cbe-30cd-4bd8-9b71-83d7cf34e815" targetNamespace="http://schemas.microsoft.com/office/2006/metadata/properties" ma:root="true" ma:fieldsID="3eab2503bea0e0ab012a6575709ce4d2" ns2:_="">
    <xsd:import namespace="9ee31cbe-30cd-4bd8-9b71-83d7cf34e815"/>
    <xsd:element name="properties">
      <xsd:complexType>
        <xsd:sequence>
          <xsd:element name="documentManagement">
            <xsd:complexType>
              <xsd:all>
                <xsd:element ref="ns2:Sort_x002d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31cbe-30cd-4bd8-9b71-83d7cf34e815" elementFormDefault="qualified">
    <xsd:import namespace="http://schemas.microsoft.com/office/2006/documentManagement/types"/>
    <xsd:import namespace="http://schemas.microsoft.com/office/infopath/2007/PartnerControls"/>
    <xsd:element name="Sort_x002d_Order" ma:index="8" nillable="true" ma:displayName="Sort-Order" ma:internalName="Sort_x002d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d_Order xmlns="9ee31cbe-30cd-4bd8-9b71-83d7cf34e815">430</Sort_x002d_Order>
  </documentManagement>
</p:properties>
</file>

<file path=customXml/itemProps1.xml><?xml version="1.0" encoding="utf-8"?>
<ds:datastoreItem xmlns:ds="http://schemas.openxmlformats.org/officeDocument/2006/customXml" ds:itemID="{4D539E36-43CF-47D5-8692-02B4DFE705A2}"/>
</file>

<file path=customXml/itemProps2.xml><?xml version="1.0" encoding="utf-8"?>
<ds:datastoreItem xmlns:ds="http://schemas.openxmlformats.org/officeDocument/2006/customXml" ds:itemID="{A07D8F39-8F32-4F8D-A13C-D0B661F4CB12}"/>
</file>

<file path=customXml/itemProps3.xml><?xml version="1.0" encoding="utf-8"?>
<ds:datastoreItem xmlns:ds="http://schemas.openxmlformats.org/officeDocument/2006/customXml" ds:itemID="{B15A3CE5-8567-4293-B764-055CE0B05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&gt;$100,000 - 321</vt:lpstr>
      <vt:lpstr>ADS NOT EXECUTED</vt:lpstr>
      <vt:lpstr>ADS MAY BE AWARDED BY 1-8-2024</vt:lpstr>
      <vt:lpstr>'ADS MAY BE AWARDED BY 1-8-2024'!Print_Area</vt:lpstr>
      <vt:lpstr>'ADS NOT EXECUTED'!Print_Area</vt:lpstr>
      <vt:lpstr>'&gt;$100,000 - 321'!Print_Titles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Paulette Territo</dc:creator>
  <cp:lastModifiedBy>Mark Chenevert</cp:lastModifiedBy>
  <cp:lastPrinted>2023-11-21T18:50:42Z</cp:lastPrinted>
  <dcterms:created xsi:type="dcterms:W3CDTF">2023-11-21T00:50:26Z</dcterms:created>
  <dcterms:modified xsi:type="dcterms:W3CDTF">2023-11-21T21:25:39Z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0x010100614D2A029E70754EAADCC285ADCA5A13</vt:lpwstr>
  </property>
</Properties>
</file>